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5/Touring/Round 2, Advance Planning/5 final - docs to ICT/"/>
    </mc:Choice>
  </mc:AlternateContent>
  <xr:revisionPtr revIDLastSave="0" documentId="11_CD0F750A6440CB73862BAC22F522392EF934ADC1" xr6:coauthVersionLast="47" xr6:coauthVersionMax="47" xr10:uidLastSave="{00000000-0000-0000-0000-000000000000}"/>
  <workbookProtection workbookPassword="CCFD" lockStructure="1"/>
  <bookViews>
    <workbookView xWindow="0" yWindow="0" windowWidth="23040" windowHeight="8736" firstSheet="1" activeTab="1" xr2:uid="{00000000-000D-0000-FFFF-FFFF00000000}"/>
  </bookViews>
  <sheets>
    <sheet name="Application Summary" sheetId="6" r:id="rId1"/>
    <sheet name="Touring Budget" sheetId="1" r:id="rId2"/>
  </sheets>
  <definedNames>
    <definedName name="_xlnm.Print_Area" localSheetId="1">'Touring Budget'!$A$1:$I$192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6" l="1"/>
  <c r="H13" i="6" s="1"/>
  <c r="I106" i="1"/>
  <c r="G107" i="1"/>
  <c r="G106" i="1"/>
  <c r="G109" i="1" s="1"/>
  <c r="J26" i="6"/>
  <c r="J19" i="6"/>
  <c r="J20" i="6"/>
  <c r="J21" i="6"/>
  <c r="J22" i="6"/>
  <c r="J23" i="6"/>
  <c r="J24" i="6"/>
  <c r="J25" i="6"/>
  <c r="I27" i="6"/>
  <c r="I24" i="1" s="1"/>
  <c r="I80" i="1"/>
  <c r="F76" i="1"/>
  <c r="F109" i="1"/>
  <c r="I73" i="1"/>
  <c r="I161" i="1" s="1"/>
  <c r="G73" i="1"/>
  <c r="F73" i="1"/>
  <c r="I147" i="1"/>
  <c r="I165" i="1" s="1"/>
  <c r="G147" i="1"/>
  <c r="F147" i="1"/>
  <c r="I169" i="1"/>
  <c r="F129" i="1"/>
  <c r="G76" i="1"/>
  <c r="J18" i="6"/>
  <c r="N17" i="6"/>
  <c r="P17" i="6"/>
  <c r="J12" i="6"/>
  <c r="J13" i="6"/>
  <c r="J14" i="6"/>
  <c r="J15" i="6"/>
  <c r="J16" i="6"/>
  <c r="J17" i="6"/>
  <c r="I26" i="1"/>
  <c r="D27" i="6"/>
  <c r="C54" i="1"/>
  <c r="C5" i="1"/>
  <c r="C53" i="1" s="1"/>
  <c r="C4" i="1"/>
  <c r="C113" i="1" s="1"/>
  <c r="G27" i="6"/>
  <c r="I76" i="1"/>
  <c r="I77" i="1"/>
  <c r="I78" i="1"/>
  <c r="I79" i="1"/>
  <c r="I107" i="1"/>
  <c r="I129" i="1"/>
  <c r="I164" i="1" s="1"/>
  <c r="I170" i="1"/>
  <c r="I177" i="1" s="1"/>
  <c r="F77" i="1"/>
  <c r="F78" i="1"/>
  <c r="F79" i="1"/>
  <c r="F80" i="1"/>
  <c r="G77" i="1"/>
  <c r="G78" i="1"/>
  <c r="G79" i="1"/>
  <c r="G80" i="1"/>
  <c r="G129" i="1"/>
  <c r="M27" i="6"/>
  <c r="L27" i="6"/>
  <c r="I32" i="1" s="1"/>
  <c r="K27" i="6"/>
  <c r="N15" i="6"/>
  <c r="P15" i="6"/>
  <c r="N26" i="6"/>
  <c r="R26" i="6"/>
  <c r="F26" i="6"/>
  <c r="H26" i="6"/>
  <c r="N25" i="6"/>
  <c r="R25" i="6"/>
  <c r="F25" i="6"/>
  <c r="H25" i="6"/>
  <c r="N24" i="6"/>
  <c r="R24" i="6"/>
  <c r="F24" i="6"/>
  <c r="H24" i="6"/>
  <c r="N23" i="6"/>
  <c r="R23" i="6"/>
  <c r="F23" i="6"/>
  <c r="H23" i="6"/>
  <c r="N22" i="6"/>
  <c r="P22" i="6"/>
  <c r="F22" i="6"/>
  <c r="H22" i="6"/>
  <c r="N21" i="6"/>
  <c r="P21" i="6"/>
  <c r="F21" i="6"/>
  <c r="H21" i="6"/>
  <c r="N20" i="6"/>
  <c r="R20" i="6"/>
  <c r="P20" i="6"/>
  <c r="S20" i="6"/>
  <c r="F20" i="6"/>
  <c r="H20" i="6"/>
  <c r="N19" i="6"/>
  <c r="P19" i="6"/>
  <c r="R19" i="6"/>
  <c r="F19" i="6"/>
  <c r="H19" i="6"/>
  <c r="N18" i="6"/>
  <c r="R18" i="6"/>
  <c r="F18" i="6"/>
  <c r="H18" i="6"/>
  <c r="F17" i="6"/>
  <c r="H17" i="6"/>
  <c r="N16" i="6"/>
  <c r="P16" i="6"/>
  <c r="F16" i="6"/>
  <c r="H16" i="6"/>
  <c r="F12" i="6"/>
  <c r="H12" i="6" s="1"/>
  <c r="F14" i="6"/>
  <c r="H14" i="6" s="1"/>
  <c r="F15" i="6"/>
  <c r="H15" i="6"/>
  <c r="N14" i="6"/>
  <c r="N12" i="6"/>
  <c r="R12" i="6" s="1"/>
  <c r="N13" i="6"/>
  <c r="R13" i="6" s="1"/>
  <c r="P23" i="6"/>
  <c r="S23" i="6"/>
  <c r="R17" i="6"/>
  <c r="S17" i="6"/>
  <c r="R15" i="6"/>
  <c r="S15" i="6"/>
  <c r="R22" i="6"/>
  <c r="S22" i="6"/>
  <c r="R16" i="6"/>
  <c r="S16" i="6"/>
  <c r="S19" i="6"/>
  <c r="R21" i="6"/>
  <c r="S21" i="6"/>
  <c r="P26" i="6"/>
  <c r="S26" i="6"/>
  <c r="P24" i="6"/>
  <c r="S24" i="6"/>
  <c r="P25" i="6"/>
  <c r="S25" i="6"/>
  <c r="C115" i="1"/>
  <c r="P18" i="6"/>
  <c r="S18" i="6"/>
  <c r="C157" i="1"/>
  <c r="F84" i="1" l="1"/>
  <c r="F85" i="1" s="1"/>
  <c r="F86" i="1" s="1"/>
  <c r="F149" i="1" s="1"/>
  <c r="G84" i="1"/>
  <c r="C52" i="1"/>
  <c r="C114" i="1"/>
  <c r="C156" i="1"/>
  <c r="C155" i="1"/>
  <c r="P13" i="6"/>
  <c r="P12" i="6"/>
  <c r="S12" i="6" s="1"/>
  <c r="S13" i="6"/>
  <c r="N27" i="6"/>
  <c r="P14" i="6"/>
  <c r="R14" i="6"/>
  <c r="R27" i="6" s="1"/>
  <c r="M7" i="6" s="1"/>
  <c r="I31" i="1" s="1"/>
  <c r="F27" i="6"/>
  <c r="H27" i="6" s="1"/>
  <c r="I28" i="1"/>
  <c r="I84" i="1"/>
  <c r="I85" i="1" s="1"/>
  <c r="I86" i="1" s="1"/>
  <c r="I162" i="1" s="1"/>
  <c r="I109" i="1"/>
  <c r="I163" i="1" s="1"/>
  <c r="I166" i="1" l="1"/>
  <c r="I179" i="1" s="1"/>
  <c r="G85" i="1"/>
  <c r="G86" i="1" s="1"/>
  <c r="G151" i="1" s="1"/>
  <c r="I185" i="1" s="1"/>
  <c r="S14" i="6"/>
  <c r="P27" i="6"/>
  <c r="M6" i="6" s="1"/>
  <c r="I36" i="1"/>
  <c r="I47" i="1" s="1"/>
  <c r="I187" i="1" l="1"/>
  <c r="I189" i="1" s="1"/>
  <c r="I191" i="1" s="1"/>
  <c r="I193" i="1" s="1"/>
</calcChain>
</file>

<file path=xl/sharedStrings.xml><?xml version="1.0" encoding="utf-8"?>
<sst xmlns="http://schemas.openxmlformats.org/spreadsheetml/2006/main" count="230" uniqueCount="190">
  <si>
    <r>
      <t xml:space="preserve">    </t>
    </r>
    <r>
      <rPr>
        <b/>
        <sz val="18"/>
        <color rgb="FF0070C0"/>
        <rFont val="Calibri"/>
        <family val="2"/>
      </rPr>
      <t xml:space="preserve">    Arts Council Theatre Touring Application Summary</t>
    </r>
  </si>
  <si>
    <r>
      <rPr>
        <b/>
        <u/>
        <sz val="11"/>
        <color rgb="FF0070C0"/>
        <rFont val="Arial"/>
        <family val="2"/>
      </rPr>
      <t>Note:</t>
    </r>
    <r>
      <rPr>
        <sz val="11"/>
        <rFont val="Arial"/>
        <family val="2"/>
      </rPr>
      <t xml:space="preserve"> In filling out and submitting this template, you are</t>
    </r>
    <r>
      <rPr>
        <b/>
        <sz val="11"/>
        <rFont val="Arial"/>
        <family val="2"/>
      </rPr>
      <t xml:space="preserve"> </t>
    </r>
    <r>
      <rPr>
        <b/>
        <i/>
        <u/>
        <sz val="11"/>
        <rFont val="Arial"/>
        <family val="2"/>
      </rPr>
      <t>certifying</t>
    </r>
    <r>
      <rPr>
        <sz val="11"/>
        <rFont val="Arial"/>
        <family val="2"/>
      </rPr>
      <t xml:space="preserve"> that you have </t>
    </r>
    <r>
      <rPr>
        <b/>
        <sz val="11"/>
        <rFont val="Arial"/>
        <family val="2"/>
      </rPr>
      <t>agreed</t>
    </r>
    <r>
      <rPr>
        <sz val="11"/>
        <rFont val="Arial"/>
        <family val="2"/>
      </rPr>
      <t xml:space="preserve"> the target audience and financial details given below with partner venues, and that you have a suitable and achievable audience-and-marketing plan in place to achieve the targets set out.
Fill out white cells only. Yellow cells are sums and will be calculated automatically.</t>
    </r>
  </si>
  <si>
    <t xml:space="preserve">          Agreements with venues/partners</t>
  </si>
  <si>
    <t>Applicant's name</t>
  </si>
  <si>
    <t>ARN</t>
  </si>
  <si>
    <t>Total income to tour producer/applicant</t>
  </si>
  <si>
    <t>Name of tour</t>
  </si>
  <si>
    <t>Total income to venue(s)</t>
  </si>
  <si>
    <t>From (date)</t>
  </si>
  <si>
    <t>Venue name</t>
  </si>
  <si>
    <t>Number of perform- ances</t>
  </si>
  <si>
    <t>Venue capacity</t>
  </si>
  <si>
    <t>Total capacity</t>
  </si>
  <si>
    <r>
      <t xml:space="preserve">Total target audience </t>
    </r>
    <r>
      <rPr>
        <sz val="10"/>
        <color indexed="8"/>
        <rFont val="Arial Narrow"/>
        <family val="2"/>
      </rPr>
      <t>(agreed with venues)</t>
    </r>
  </si>
  <si>
    <t>Target percentage of capacity</t>
  </si>
  <si>
    <t>Target box-office total</t>
  </si>
  <si>
    <t xml:space="preserve">Average ticket yield </t>
  </si>
  <si>
    <r>
      <t xml:space="preserve">Minimum payment to producer </t>
    </r>
    <r>
      <rPr>
        <sz val="10"/>
        <color indexed="8"/>
        <rFont val="Arial Narrow"/>
        <family val="2"/>
      </rPr>
      <t>(agreed with venues)</t>
    </r>
  </si>
  <si>
    <r>
      <t xml:space="preserve">Royalty payment </t>
    </r>
    <r>
      <rPr>
        <sz val="10"/>
        <color indexed="8"/>
        <rFont val="Arial Narrow"/>
        <family val="2"/>
      </rPr>
      <t>(enter '</t>
    </r>
    <r>
      <rPr>
        <b/>
        <sz val="10"/>
        <color indexed="8"/>
        <rFont val="Arial Narrow"/>
        <family val="2"/>
      </rPr>
      <t>0</t>
    </r>
    <r>
      <rPr>
        <sz val="10"/>
        <color indexed="8"/>
        <rFont val="Arial Narrow"/>
        <family val="2"/>
      </rPr>
      <t>' if none)</t>
    </r>
  </si>
  <si>
    <t xml:space="preserve">Rental/cost to venue of presenting work </t>
  </si>
  <si>
    <t>Outcome</t>
  </si>
  <si>
    <t>Agreed share to producer</t>
  </si>
  <si>
    <t>Agreed share/loss to venue</t>
  </si>
  <si>
    <r>
      <t>Balance</t>
    </r>
    <r>
      <rPr>
        <sz val="10"/>
        <color indexed="8"/>
        <rFont val="Arial Narrow"/>
        <family val="2"/>
      </rPr>
      <t/>
    </r>
  </si>
  <si>
    <t>€</t>
  </si>
  <si>
    <t>%</t>
  </si>
  <si>
    <t>TOTALS</t>
  </si>
  <si>
    <t>Page 1</t>
  </si>
  <si>
    <t>Theatre Touring Budget Template 2025, Round 2 and 2026 Advance Planning</t>
  </si>
  <si>
    <t>INSTRUCTIONS</t>
  </si>
  <si>
    <r>
      <t xml:space="preserve">- Please fill in only white cells or orange cells. Not every cell needs to be filled in ─ fill in only those that are relevant to your proposal.
- DO NOT fill in yellow highlighted cells ─ these are sums, and will fill in automatically.
- Fill in the orange cells with costs directly related to touring. Apportion these as best you can, where appropriate ─  e.g. in cases where a cost is shared across home and touring performances. 
- DO NOT insert new rows or columns, as this will prevent the worksheet from calculating correctly.
- Feel free to explain budgets in more detail in your supporting material if you need to.
- If you make a mistake in a number cell, be sure to enter '0' rather than 'Delete', otherwise a sum may be deleted accidentally.
- Please fill in </t>
    </r>
    <r>
      <rPr>
        <b/>
        <sz val="10.5"/>
        <rFont val="Calibri"/>
        <family val="2"/>
      </rPr>
      <t>both</t>
    </r>
    <r>
      <rPr>
        <sz val="10.5"/>
        <rFont val="Calibri"/>
        <family val="2"/>
      </rPr>
      <t xml:space="preserve"> worksheets.</t>
    </r>
  </si>
  <si>
    <t>NUMBERS</t>
  </si>
  <si>
    <t>Number of cast/performers</t>
  </si>
  <si>
    <r>
      <t xml:space="preserve">Number of stage-management personnel </t>
    </r>
    <r>
      <rPr>
        <i/>
        <sz val="10"/>
        <rFont val="Calibri"/>
        <family val="2"/>
      </rPr>
      <t xml:space="preserve">This refers to stage management who will be with the show in performance each night, as distinct from technical and stage crew paid on a fee basis </t>
    </r>
  </si>
  <si>
    <r>
      <t xml:space="preserve">Number of freelance creative personnel </t>
    </r>
    <r>
      <rPr>
        <i/>
        <sz val="10"/>
        <rFont val="Calibri"/>
        <family val="2"/>
      </rPr>
      <t>This refers to creative personnel other than cast (producer, director, designer, etc.) employed on the proposal who do not normally work with the applicant organisation on a salaried basis</t>
    </r>
  </si>
  <si>
    <t xml:space="preserve">Number of weeks' rehearsal </t>
  </si>
  <si>
    <r>
      <t xml:space="preserve">Number of performance weeks at home </t>
    </r>
    <r>
      <rPr>
        <i/>
        <sz val="10"/>
        <rFont val="Calibri"/>
        <family val="2"/>
      </rPr>
      <t>Enter "</t>
    </r>
    <r>
      <rPr>
        <b/>
        <i/>
        <sz val="10"/>
        <rFont val="Calibri"/>
        <family val="2"/>
      </rPr>
      <t>0</t>
    </r>
    <r>
      <rPr>
        <i/>
        <sz val="10"/>
        <rFont val="Calibri"/>
        <family val="2"/>
      </rPr>
      <t>" if you are proposing to tour only, and not to perform in the location where your company is based</t>
    </r>
  </si>
  <si>
    <r>
      <t xml:space="preserve">Number of performance weeks on tour </t>
    </r>
    <r>
      <rPr>
        <i/>
        <sz val="10"/>
        <rFont val="Calibri"/>
        <family val="2"/>
      </rPr>
      <t>This should be the total number of calendar weeks on tour; a split week would still count as one week</t>
    </r>
  </si>
  <si>
    <t>Total number of performances at home</t>
  </si>
  <si>
    <t>Total number of performances on tour</t>
  </si>
  <si>
    <r>
      <t xml:space="preserve">Total number of overnights on tour </t>
    </r>
    <r>
      <rPr>
        <i/>
        <sz val="10"/>
        <rFont val="Calibri"/>
        <family val="2"/>
      </rPr>
      <t xml:space="preserve">This is the total number of nights that the company will be spending overnight, away from home on tour (Note: the total combined number, </t>
    </r>
    <r>
      <rPr>
        <b/>
        <i/>
        <sz val="10"/>
        <rFont val="Calibri"/>
        <family val="2"/>
      </rPr>
      <t>NOT</t>
    </r>
    <r>
      <rPr>
        <i/>
        <sz val="10"/>
        <rFont val="Calibri"/>
        <family val="2"/>
      </rPr>
      <t xml:space="preserve"> bed nights per person)</t>
    </r>
  </si>
  <si>
    <t xml:space="preserve">  INCOME</t>
  </si>
  <si>
    <t>Box Office</t>
  </si>
  <si>
    <r>
      <t xml:space="preserve">Overall target box office </t>
    </r>
    <r>
      <rPr>
        <i/>
        <sz val="11"/>
        <rFont val="Calibri"/>
        <family val="2"/>
        <scheme val="minor"/>
      </rPr>
      <t>(per Application Summary)</t>
    </r>
    <r>
      <rPr>
        <b/>
        <sz val="11"/>
        <rFont val="Calibri"/>
        <family val="2"/>
        <scheme val="minor"/>
      </rPr>
      <t xml:space="preserve">
</t>
    </r>
  </si>
  <si>
    <r>
      <t xml:space="preserve">Programme sales
</t>
    </r>
    <r>
      <rPr>
        <i/>
        <sz val="10"/>
        <rFont val="Calibri"/>
        <family val="2"/>
      </rPr>
      <t>Fill in the columns to the right to calculate target programme-sales income</t>
    </r>
  </si>
  <si>
    <t>Item cost</t>
  </si>
  <si>
    <t>Total number sold</t>
  </si>
  <si>
    <r>
      <t xml:space="preserve">Other income </t>
    </r>
    <r>
      <rPr>
        <i/>
        <sz val="11"/>
        <rFont val="Calibri"/>
        <family val="2"/>
      </rPr>
      <t>(please specify)</t>
    </r>
  </si>
  <si>
    <t>TOTAL</t>
  </si>
  <si>
    <t>Cost of sales</t>
  </si>
  <si>
    <r>
      <t>Venue rental and/or box-office split with receiving venues</t>
    </r>
    <r>
      <rPr>
        <i/>
        <sz val="11"/>
        <rFont val="Calibri"/>
        <family val="2"/>
      </rPr>
      <t xml:space="preserve"> (per Application Summary)</t>
    </r>
  </si>
  <si>
    <r>
      <t xml:space="preserve">Royalties </t>
    </r>
    <r>
      <rPr>
        <i/>
        <sz val="11"/>
        <rFont val="Calibri"/>
        <family val="2"/>
      </rPr>
      <t>(per Application Summary)</t>
    </r>
  </si>
  <si>
    <r>
      <t>Credit-card commission and/or box-office-system costs</t>
    </r>
    <r>
      <rPr>
        <i/>
        <sz val="11"/>
        <rFont val="Calibri"/>
        <family val="2"/>
      </rPr>
      <t xml:space="preserve"> (where relevant)</t>
    </r>
  </si>
  <si>
    <r>
      <t xml:space="preserve">Other costs </t>
    </r>
    <r>
      <rPr>
        <i/>
        <sz val="11"/>
        <rFont val="Calibri"/>
        <family val="2"/>
      </rPr>
      <t>(please specify)</t>
    </r>
  </si>
  <si>
    <t>TOTAL INCOME</t>
  </si>
  <si>
    <t>OTHER INCOME</t>
  </si>
  <si>
    <t xml:space="preserve"> </t>
  </si>
  <si>
    <r>
      <t xml:space="preserve">Arts Council funding other than for touring </t>
    </r>
    <r>
      <rPr>
        <i/>
        <sz val="10"/>
        <rFont val="Calibri"/>
        <family val="2"/>
      </rPr>
      <t>that you are committing to the touring project</t>
    </r>
  </si>
  <si>
    <r>
      <t xml:space="preserve">Local-authority/other public funding </t>
    </r>
    <r>
      <rPr>
        <i/>
        <sz val="10"/>
        <rFont val="Calibri"/>
        <family val="2"/>
      </rPr>
      <t>that you propose to commit directly to the touring project</t>
    </r>
  </si>
  <si>
    <r>
      <t xml:space="preserve">International funding </t>
    </r>
    <r>
      <rPr>
        <i/>
        <sz val="10"/>
        <rFont val="Calibri"/>
        <family val="2"/>
      </rPr>
      <t>including funding from Culture Ireland or other international agencies that you propose to commit directly to the touring project</t>
    </r>
  </si>
  <si>
    <r>
      <t xml:space="preserve">Production partners </t>
    </r>
    <r>
      <rPr>
        <i/>
        <sz val="10"/>
        <rFont val="Calibri"/>
        <family val="2"/>
      </rPr>
      <t>Contributions in cash from organisations or entities supporting your application</t>
    </r>
  </si>
  <si>
    <t>Sponsorship/fundraising</t>
  </si>
  <si>
    <r>
      <t>Other cash income</t>
    </r>
    <r>
      <rPr>
        <i/>
        <sz val="10"/>
        <rFont val="Calibri"/>
        <family val="2"/>
      </rPr>
      <t xml:space="preserve"> (please specify)</t>
    </r>
    <r>
      <rPr>
        <sz val="10"/>
        <rFont val="Calibri"/>
        <family val="2"/>
      </rPr>
      <t xml:space="preserve">                                                                   </t>
    </r>
  </si>
  <si>
    <r>
      <t xml:space="preserve">In-kind income </t>
    </r>
    <r>
      <rPr>
        <i/>
        <sz val="10"/>
        <rFont val="Calibri"/>
        <family val="2"/>
      </rPr>
      <t xml:space="preserve">(please specify)
All in-kind income </t>
    </r>
    <r>
      <rPr>
        <b/>
        <i/>
        <u/>
        <sz val="10"/>
        <rFont val="Calibri"/>
        <family val="2"/>
      </rPr>
      <t>must</t>
    </r>
    <r>
      <rPr>
        <i/>
        <sz val="10"/>
        <rFont val="Calibri"/>
        <family val="2"/>
      </rPr>
      <t xml:space="preserve"> be evidenced as part of supporting documentation, and must balance with in-kind expenditure</t>
    </r>
  </si>
  <si>
    <r>
      <rPr>
        <b/>
        <sz val="14"/>
        <color rgb="FF0070C0"/>
        <rFont val="Calibri"/>
        <family val="2"/>
      </rPr>
      <t xml:space="preserve">TOTAL NET INCOME
</t>
    </r>
    <r>
      <rPr>
        <b/>
        <i/>
        <sz val="12"/>
        <color rgb="FF0070C0"/>
        <rFont val="Calibri"/>
        <family val="2"/>
      </rPr>
      <t>(Earned income plus other income minus cost of sales)</t>
    </r>
  </si>
  <si>
    <t>Enter this figure in section 3.2 of the application form</t>
  </si>
  <si>
    <t>Page 2</t>
  </si>
  <si>
    <t>EXPENDITURE</t>
  </si>
  <si>
    <t>PRODUCTION COSTS</t>
  </si>
  <si>
    <t>Development/ rehearsal costs</t>
  </si>
  <si>
    <t>Home performances costs</t>
  </si>
  <si>
    <t>Touring performances cost</t>
  </si>
  <si>
    <t>Creative team fees</t>
  </si>
  <si>
    <t>Producer's fee</t>
  </si>
  <si>
    <t>Director's fee</t>
  </si>
  <si>
    <t>Set designer's fee</t>
  </si>
  <si>
    <t>Costume designer's fee</t>
  </si>
  <si>
    <t>Lighting designer's fee</t>
  </si>
  <si>
    <t>Sound designer's fee</t>
  </si>
  <si>
    <t>Composer/musical director's fee</t>
  </si>
  <si>
    <t>Dramaturg fee</t>
  </si>
  <si>
    <t>Video/stage-visuals-design fee</t>
  </si>
  <si>
    <t>Voice coach's fee</t>
  </si>
  <si>
    <t>Choreographer's/movement-director's/fight-director's fee</t>
  </si>
  <si>
    <t>Assistant director's fee</t>
  </si>
  <si>
    <r>
      <t xml:space="preserve">Production manager's fee </t>
    </r>
    <r>
      <rPr>
        <i/>
        <sz val="11"/>
        <rFont val="Calibri"/>
        <family val="2"/>
      </rPr>
      <t>(if not salaried</t>
    </r>
    <r>
      <rPr>
        <sz val="11"/>
        <rFont val="Calibri"/>
        <family val="2"/>
      </rPr>
      <t>)</t>
    </r>
  </si>
  <si>
    <r>
      <t xml:space="preserve">Other </t>
    </r>
    <r>
      <rPr>
        <i/>
        <sz val="11"/>
        <rFont val="Calibri"/>
        <family val="2"/>
      </rPr>
      <t>(please specify)</t>
    </r>
  </si>
  <si>
    <r>
      <t xml:space="preserve">VAT </t>
    </r>
    <r>
      <rPr>
        <i/>
        <sz val="11"/>
        <rFont val="Calibri"/>
        <family val="2"/>
      </rPr>
      <t>(where relevant)</t>
    </r>
  </si>
  <si>
    <t>Total creative-team fees</t>
  </si>
  <si>
    <t>Cast and stage-management wages</t>
  </si>
  <si>
    <t>Per week</t>
  </si>
  <si>
    <t>Development/ rehearsal</t>
  </si>
  <si>
    <t>Home performances</t>
  </si>
  <si>
    <t>Touring performances</t>
  </si>
  <si>
    <r>
      <t xml:space="preserve">Cast wages </t>
    </r>
    <r>
      <rPr>
        <i/>
        <sz val="11"/>
        <rFont val="Calibri"/>
        <family val="2"/>
      </rPr>
      <t>(average)</t>
    </r>
  </si>
  <si>
    <t>Stage director's wages</t>
  </si>
  <si>
    <t>Stage manager's wages</t>
  </si>
  <si>
    <t>ASM's wages/wardrobe</t>
  </si>
  <si>
    <r>
      <t xml:space="preserve">Production-manager's wages </t>
    </r>
    <r>
      <rPr>
        <i/>
        <sz val="11"/>
        <rFont val="Calibri"/>
        <family val="2"/>
      </rPr>
      <t>(if salaried)</t>
    </r>
  </si>
  <si>
    <t>Overtime</t>
  </si>
  <si>
    <t>Holiday pay/Employer's PRSI</t>
  </si>
  <si>
    <t>Percentage</t>
  </si>
  <si>
    <r>
      <t xml:space="preserve">Holiday pay @8%
</t>
    </r>
    <r>
      <rPr>
        <i/>
        <sz val="10"/>
        <rFont val="Calibri"/>
        <family val="2"/>
      </rPr>
      <t>Enter</t>
    </r>
    <r>
      <rPr>
        <b/>
        <i/>
        <sz val="10"/>
        <rFont val="Calibri"/>
        <family val="2"/>
      </rPr>
      <t xml:space="preserve"> "0" </t>
    </r>
    <r>
      <rPr>
        <i/>
        <sz val="10"/>
        <rFont val="Calibri"/>
        <family val="2"/>
      </rPr>
      <t>here if holiday pay is not being included</t>
    </r>
  </si>
  <si>
    <r>
      <t xml:space="preserve">Employer's PRSI contribution
</t>
    </r>
    <r>
      <rPr>
        <i/>
        <sz val="10"/>
        <rFont val="Calibri"/>
        <family val="2"/>
      </rPr>
      <t>Enter "</t>
    </r>
    <r>
      <rPr>
        <b/>
        <i/>
        <sz val="10"/>
        <rFont val="Calibri"/>
        <family val="2"/>
      </rPr>
      <t>0"</t>
    </r>
    <r>
      <rPr>
        <i/>
        <sz val="10"/>
        <rFont val="Calibri"/>
        <family val="2"/>
      </rPr>
      <t xml:space="preserve"> here if you are paying fees and not paying an employer's PRSI contribution</t>
    </r>
  </si>
  <si>
    <t>Total wages</t>
  </si>
  <si>
    <t>Technical costs</t>
  </si>
  <si>
    <t>Rehearsal-venue cost</t>
  </si>
  <si>
    <t>Set materials and paint</t>
  </si>
  <si>
    <t>Construction/carpentry fees</t>
  </si>
  <si>
    <t>Set-painting fees</t>
  </si>
  <si>
    <t>Stage-crew fees</t>
  </si>
  <si>
    <t>Get-in/get-out costs</t>
  </si>
  <si>
    <t>Costume purchase/hire</t>
  </si>
  <si>
    <t>Costume-construction/fitting fees</t>
  </si>
  <si>
    <t>Props purchase/hire</t>
  </si>
  <si>
    <t>Stage-management expenses</t>
  </si>
  <si>
    <t>Production transport</t>
  </si>
  <si>
    <t>Hair and make-up</t>
  </si>
  <si>
    <t>Lighting hire</t>
  </si>
  <si>
    <t>Sound hire</t>
  </si>
  <si>
    <t>A/V-equipment hire</t>
  </si>
  <si>
    <t>Lighting and sound-technician fees</t>
  </si>
  <si>
    <t>Mobile-phone/communications expenses</t>
  </si>
  <si>
    <t>Weekly wardrobe costs</t>
  </si>
  <si>
    <r>
      <t xml:space="preserve">Production weekly running costs
</t>
    </r>
    <r>
      <rPr>
        <i/>
        <sz val="10"/>
        <rFont val="Calibri"/>
        <family val="2"/>
      </rPr>
      <t>This should include petty cash for props buying, maintenance and repairs</t>
    </r>
  </si>
  <si>
    <t>Total technical costs</t>
  </si>
  <si>
    <t>Page 3</t>
  </si>
  <si>
    <t xml:space="preserve">Promotion and publicity  </t>
  </si>
  <si>
    <t>Home performances cost</t>
  </si>
  <si>
    <t>Design promotional artwork</t>
  </si>
  <si>
    <t>Print: flyers, posters, PR materials</t>
  </si>
  <si>
    <t>Layout and print programme</t>
  </si>
  <si>
    <t>Billboards/advertising sites</t>
  </si>
  <si>
    <r>
      <t>Photography</t>
    </r>
    <r>
      <rPr>
        <sz val="10"/>
        <rFont val="Calibri"/>
        <family val="2"/>
      </rPr>
      <t xml:space="preserve"> </t>
    </r>
  </si>
  <si>
    <t>Press advertising</t>
  </si>
  <si>
    <t>Radio/TV advertising</t>
  </si>
  <si>
    <t>Web/social-media advertising/maintenance</t>
  </si>
  <si>
    <t>Hospitality</t>
  </si>
  <si>
    <t>PR/consultancy costs</t>
  </si>
  <si>
    <t>Total promotion and publicity</t>
  </si>
  <si>
    <t xml:space="preserve">Administration costs  </t>
  </si>
  <si>
    <t>Administrator fees/wages</t>
  </si>
  <si>
    <r>
      <t xml:space="preserve">Rights/commissioning of play
</t>
    </r>
    <r>
      <rPr>
        <i/>
        <sz val="10"/>
        <rFont val="Calibri"/>
        <family val="2"/>
      </rPr>
      <t>Usually an advance payment to a writer or writer's agent for the licence or rights to a play</t>
    </r>
  </si>
  <si>
    <r>
      <t>Travel</t>
    </r>
    <r>
      <rPr>
        <sz val="10"/>
        <rFont val="Calibri"/>
        <family val="2"/>
      </rPr>
      <t xml:space="preserve"> </t>
    </r>
    <r>
      <rPr>
        <i/>
        <sz val="11"/>
        <rFont val="Calibri"/>
        <family val="2"/>
      </rPr>
      <t xml:space="preserve">(not touring) </t>
    </r>
    <r>
      <rPr>
        <i/>
        <sz val="10"/>
        <rFont val="Calibri"/>
        <family val="2"/>
      </rPr>
      <t xml:space="preserve">
Costs of bringing personnel to where the production is rehearsing if it is other than where they normally reside. It is </t>
    </r>
    <r>
      <rPr>
        <b/>
        <i/>
        <sz val="10"/>
        <rFont val="Calibri"/>
        <family val="2"/>
      </rPr>
      <t>not</t>
    </r>
    <r>
      <rPr>
        <i/>
        <sz val="10"/>
        <rFont val="Calibri"/>
        <family val="2"/>
      </rPr>
      <t xml:space="preserve"> a direct touring cost.</t>
    </r>
  </si>
  <si>
    <r>
      <t xml:space="preserve">Accommodation </t>
    </r>
    <r>
      <rPr>
        <i/>
        <sz val="11"/>
        <rFont val="Calibri"/>
        <family val="2"/>
      </rPr>
      <t>(not touring)</t>
    </r>
    <r>
      <rPr>
        <sz val="11"/>
        <rFont val="Calibri"/>
        <family val="2"/>
      </rPr>
      <t xml:space="preserve">
</t>
    </r>
    <r>
      <rPr>
        <i/>
        <sz val="10"/>
        <rFont val="Calibri"/>
        <family val="2"/>
      </rPr>
      <t xml:space="preserve">Costs of accommodating personnel associated with the project who do not normally live where it is rehearsing. It is </t>
    </r>
    <r>
      <rPr>
        <b/>
        <i/>
        <sz val="10"/>
        <rFont val="Calibri"/>
        <family val="2"/>
      </rPr>
      <t>not</t>
    </r>
    <r>
      <rPr>
        <i/>
        <sz val="10"/>
        <rFont val="Calibri"/>
        <family val="2"/>
      </rPr>
      <t xml:space="preserve"> a direct touring cost.</t>
    </r>
  </si>
  <si>
    <t>Scripts purchase/copying</t>
  </si>
  <si>
    <t>Auditions/casting expenses</t>
  </si>
  <si>
    <t xml:space="preserve">Administration costs/expenses </t>
  </si>
  <si>
    <t>Insurance</t>
  </si>
  <si>
    <t>Phone charges</t>
  </si>
  <si>
    <r>
      <t xml:space="preserve">Travel </t>
    </r>
    <r>
      <rPr>
        <i/>
        <sz val="11"/>
        <rFont val="Calibri"/>
        <family val="2"/>
      </rPr>
      <t>(for administration purposes)</t>
    </r>
  </si>
  <si>
    <t>Digital documentation/video of show</t>
  </si>
  <si>
    <t>Miscellaneous costs/petty cash</t>
  </si>
  <si>
    <t>Audit fees</t>
  </si>
  <si>
    <r>
      <t xml:space="preserve">In-kind costs </t>
    </r>
    <r>
      <rPr>
        <i/>
        <sz val="10"/>
        <rFont val="Calibri"/>
        <family val="2"/>
      </rPr>
      <t xml:space="preserve">(please specify)
All in-kind income </t>
    </r>
    <r>
      <rPr>
        <b/>
        <i/>
        <u/>
        <sz val="10"/>
        <rFont val="Calibri"/>
        <family val="2"/>
      </rPr>
      <t>must</t>
    </r>
    <r>
      <rPr>
        <i/>
        <sz val="10"/>
        <rFont val="Calibri"/>
        <family val="2"/>
      </rPr>
      <t xml:space="preserve"> be evidenced by supporting documentation, and must balance with in-kind income</t>
    </r>
  </si>
  <si>
    <t>Total administration costs</t>
  </si>
  <si>
    <r>
      <rPr>
        <b/>
        <sz val="12"/>
        <color rgb="FF0070C0"/>
        <rFont val="Calibri"/>
        <family val="2"/>
      </rPr>
      <t>TOTAL DEVELOPMENT/PRODUCTION COSTS</t>
    </r>
    <r>
      <rPr>
        <b/>
        <sz val="14"/>
        <color indexed="10"/>
        <rFont val="Calibri"/>
        <family val="2"/>
      </rPr>
      <t xml:space="preserve"> </t>
    </r>
    <r>
      <rPr>
        <i/>
        <sz val="10"/>
        <rFont val="Calibri"/>
        <family val="2"/>
      </rPr>
      <t>(relating to rehearsals/development)</t>
    </r>
  </si>
  <si>
    <r>
      <rPr>
        <b/>
        <sz val="12"/>
        <color rgb="FF0070C0"/>
        <rFont val="Calibri"/>
        <family val="2"/>
      </rPr>
      <t>TOTAL HOME PERFORMANCE COSTS</t>
    </r>
    <r>
      <rPr>
        <b/>
        <sz val="14"/>
        <color indexed="10"/>
        <rFont val="Calibri"/>
        <family val="2"/>
      </rPr>
      <t xml:space="preserve"> </t>
    </r>
    <r>
      <rPr>
        <i/>
        <sz val="10"/>
        <rFont val="Calibri"/>
        <family val="2"/>
      </rPr>
      <t>(relating to 'home' performances only)</t>
    </r>
  </si>
  <si>
    <t>Page 4</t>
  </si>
  <si>
    <t>DIRECT TOURING COSTS</t>
  </si>
  <si>
    <t>Fees, salaries and costs (tour)</t>
  </si>
  <si>
    <t>Creative-team fees</t>
  </si>
  <si>
    <t>Promotion and publicity</t>
  </si>
  <si>
    <t>Administration costs</t>
  </si>
  <si>
    <t>Total: fees, wages and costs (tour)</t>
  </si>
  <si>
    <t>Subsistence and travel (tour)</t>
  </si>
  <si>
    <t>Totals</t>
  </si>
  <si>
    <r>
      <t xml:space="preserve">Cast and stage management: subsistence rate
</t>
    </r>
    <r>
      <rPr>
        <i/>
        <sz val="10"/>
        <rFont val="Calibri"/>
        <family val="2"/>
      </rPr>
      <t>Combined overnight accommodation and per diem: average rate per person</t>
    </r>
  </si>
  <si>
    <t>daily rate:</t>
  </si>
  <si>
    <t>Cast and stage-management travel per person per week</t>
  </si>
  <si>
    <t>weekly rate:</t>
  </si>
  <si>
    <r>
      <t xml:space="preserve">Technical crew: accommodation and per diems </t>
    </r>
    <r>
      <rPr>
        <i/>
        <sz val="11"/>
        <rFont val="Calibri"/>
        <family val="2"/>
      </rPr>
      <t>(total for tour)</t>
    </r>
  </si>
  <si>
    <r>
      <t xml:space="preserve">Technical crew: travel costs </t>
    </r>
    <r>
      <rPr>
        <i/>
        <sz val="11"/>
        <rFont val="Calibri"/>
        <family val="2"/>
      </rPr>
      <t>(total for tour)</t>
    </r>
  </si>
  <si>
    <r>
      <t xml:space="preserve">Production team: accommodation </t>
    </r>
    <r>
      <rPr>
        <i/>
        <sz val="11"/>
        <rFont val="Calibri"/>
        <family val="2"/>
      </rPr>
      <t>(total for tour)</t>
    </r>
  </si>
  <si>
    <r>
      <t xml:space="preserve">Production team: per diems </t>
    </r>
    <r>
      <rPr>
        <i/>
        <sz val="11"/>
        <rFont val="Calibri"/>
        <family val="2"/>
      </rPr>
      <t>(total for tour)</t>
    </r>
  </si>
  <si>
    <r>
      <t xml:space="preserve">Production team: travel costs </t>
    </r>
    <r>
      <rPr>
        <i/>
        <sz val="11"/>
        <rFont val="Calibri"/>
        <family val="2"/>
      </rPr>
      <t>(total for tour)</t>
    </r>
  </si>
  <si>
    <r>
      <t xml:space="preserve">Other </t>
    </r>
    <r>
      <rPr>
        <i/>
        <sz val="11"/>
        <rFont val="Calibri"/>
        <family val="2"/>
      </rPr>
      <t xml:space="preserve">(please specify) </t>
    </r>
  </si>
  <si>
    <t>Total: subsistence and travel (tour)</t>
  </si>
  <si>
    <r>
      <rPr>
        <b/>
        <sz val="12"/>
        <color rgb="FF0070C0"/>
        <rFont val="Calibri"/>
        <family val="2"/>
      </rPr>
      <t>TOTAL DIRECT TOURING COSTS</t>
    </r>
    <r>
      <rPr>
        <b/>
        <sz val="12"/>
        <color indexed="10"/>
        <rFont val="Calibri"/>
        <family val="2"/>
      </rPr>
      <t xml:space="preserve"> </t>
    </r>
    <r>
      <rPr>
        <i/>
        <sz val="11"/>
        <rFont val="Calibri"/>
        <family val="2"/>
      </rPr>
      <t xml:space="preserve">Fees, salaries and costs (tour) </t>
    </r>
    <r>
      <rPr>
        <b/>
        <i/>
        <sz val="11"/>
        <rFont val="Calibri"/>
        <family val="2"/>
      </rPr>
      <t>plus</t>
    </r>
    <r>
      <rPr>
        <i/>
        <sz val="11"/>
        <rFont val="Calibri"/>
        <family val="2"/>
      </rPr>
      <t xml:space="preserve"> subsistence and travel (tour)</t>
    </r>
  </si>
  <si>
    <t>DISABILITY ACCESS COSTS</t>
  </si>
  <si>
    <r>
      <t xml:space="preserve">Artist (personal) Disability Access Costs - </t>
    </r>
    <r>
      <rPr>
        <i/>
        <sz val="11"/>
        <rFont val="Calibri"/>
        <family val="2"/>
      </rPr>
      <t>these are any costs associated with supporting artists with disabilities as part of the tour</t>
    </r>
  </si>
  <si>
    <r>
      <t xml:space="preserve">Audience (public) Disability Access Costs - </t>
    </r>
    <r>
      <rPr>
        <i/>
        <sz val="11"/>
        <rFont val="Calibri"/>
        <family val="2"/>
      </rPr>
      <t>these are any costs associated with enabling access for audiences with disbilities</t>
    </r>
  </si>
  <si>
    <r>
      <rPr>
        <b/>
        <sz val="14"/>
        <color rgb="FF0070C0"/>
        <rFont val="Calibri"/>
        <family val="2"/>
      </rPr>
      <t xml:space="preserve">Subtotal: Production Costs </t>
    </r>
    <r>
      <rPr>
        <b/>
        <i/>
        <sz val="14"/>
        <color rgb="FF0070C0"/>
        <rFont val="Calibri"/>
        <family val="2"/>
      </rPr>
      <t>plus</t>
    </r>
    <r>
      <rPr>
        <b/>
        <sz val="14"/>
        <color rgb="FF0070C0"/>
        <rFont val="Calibri"/>
        <family val="2"/>
      </rPr>
      <t xml:space="preserve"> Home Performance </t>
    </r>
    <r>
      <rPr>
        <b/>
        <i/>
        <sz val="14"/>
        <color rgb="FF0070C0"/>
        <rFont val="Calibri"/>
        <family val="2"/>
      </rPr>
      <t>plus</t>
    </r>
    <r>
      <rPr>
        <b/>
        <sz val="14"/>
        <color rgb="FF0070C0"/>
        <rFont val="Calibri"/>
        <family val="2"/>
      </rPr>
      <t xml:space="preserve"> Touring Costs</t>
    </r>
  </si>
  <si>
    <r>
      <t>Contingency</t>
    </r>
    <r>
      <rPr>
        <sz val="14"/>
        <color indexed="10"/>
        <rFont val="Calibri"/>
        <family val="2"/>
      </rPr>
      <t xml:space="preserve"> </t>
    </r>
    <r>
      <rPr>
        <i/>
        <sz val="10"/>
        <rFont val="Calibri"/>
        <family val="2"/>
      </rPr>
      <t>Usually calculated as a percentage of the overall budget</t>
    </r>
  </si>
  <si>
    <t>Enter the percentage here</t>
  </si>
  <si>
    <t>TOTAL EXPENDITURE</t>
  </si>
  <si>
    <t>Enter this figure in section 3.1 of the application form</t>
  </si>
  <si>
    <r>
      <rPr>
        <b/>
        <sz val="14"/>
        <color rgb="FF0070C0"/>
        <rFont val="Calibri"/>
        <family val="2"/>
      </rPr>
      <t>AMOUNT REQUESTED FROM THE ARTS COUNCIL</t>
    </r>
    <r>
      <rPr>
        <b/>
        <sz val="14"/>
        <color indexed="10"/>
        <rFont val="Calibri"/>
        <family val="2"/>
      </rPr>
      <t xml:space="preserve">
</t>
    </r>
    <r>
      <rPr>
        <b/>
        <sz val="11"/>
        <rFont val="Calibri"/>
        <family val="2"/>
      </rPr>
      <t xml:space="preserve">TOTAL EXPENDITURE </t>
    </r>
    <r>
      <rPr>
        <b/>
        <i/>
        <sz val="11"/>
        <rFont val="Calibri"/>
        <family val="2"/>
      </rPr>
      <t xml:space="preserve">minus </t>
    </r>
    <r>
      <rPr>
        <b/>
        <sz val="11"/>
        <rFont val="Calibri"/>
        <family val="2"/>
      </rPr>
      <t>TOTAL INCOME</t>
    </r>
  </si>
  <si>
    <t>Enter this figure in section 3.3 of the application form</t>
  </si>
  <si>
    <t>Amount Requested less Personal Disability Access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</si>
</sst>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€&quot;* #,##0_-;\-&quot;€&quot;* #,##0_-;_-&quot;€&quot;* &quot;-&quot;_-;_-@_-"/>
    <numFmt numFmtId="165" formatCode="_-&quot;€&quot;* #,##0.00_-;\-&quot;€&quot;* #,##0.00_-;_-&quot;€&quot;* &quot;-&quot;??_-;_-@_-"/>
    <numFmt numFmtId="166" formatCode="_-* #,##0.00_-;\-* #,##0.00_-;_-* &quot;-&quot;??_-;_-@_-"/>
    <numFmt numFmtId="167" formatCode="_-* #,##0.00_-;\-* #,##0.00_-;_-* \-??_-;_-@_-"/>
    <numFmt numFmtId="168" formatCode="_-\€* #,##0.00_-;&quot;-€&quot;* #,##0.00_-;_-\€* \-??_-;_-@_-"/>
    <numFmt numFmtId="169" formatCode="_-* #,##0_-;\-* #,##0_-;_-* \-??_-;_-@_-"/>
    <numFmt numFmtId="170" formatCode="0.0%"/>
    <numFmt numFmtId="171" formatCode="dd/mm/yyyy;@"/>
    <numFmt numFmtId="172" formatCode="#,##0;[Red]\(#,##0\)"/>
    <numFmt numFmtId="173" formatCode="#,##0.00;[Red]\(#,##0.00\)"/>
    <numFmt numFmtId="174" formatCode="_-* #,##0_-;\-* #,##0_-;_-* &quot;-&quot;??_-;_-@_-"/>
    <numFmt numFmtId="175" formatCode="_-\€* #,##0_-;&quot;-€&quot;* #,##0_-;_-\€* \-??_-;_-@_-"/>
    <numFmt numFmtId="176" formatCode="_-&quot;€&quot;* #,##0_-;\-&quot;€&quot;* #,##0_-;_-&quot;€&quot;* &quot;-&quot;??_-;_-@_-"/>
  </numFmts>
  <fonts count="5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name val="Frutiger 45 Light"/>
      <family val="2"/>
    </font>
    <font>
      <b/>
      <sz val="18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4"/>
      <color indexed="10"/>
      <name val="Calibri"/>
      <family val="2"/>
    </font>
    <font>
      <i/>
      <sz val="11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i/>
      <sz val="14"/>
      <color indexed="10"/>
      <name val="Calibri"/>
      <family val="2"/>
    </font>
    <font>
      <sz val="14"/>
      <color indexed="10"/>
      <name val="Calibri"/>
      <family val="2"/>
    </font>
    <font>
      <b/>
      <i/>
      <sz val="11"/>
      <name val="Calibri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"/>
      <family val="2"/>
    </font>
    <font>
      <sz val="10.5"/>
      <name val="Calibri"/>
      <family val="2"/>
    </font>
    <font>
      <b/>
      <sz val="10"/>
      <color indexed="8"/>
      <name val="Arial Narrow"/>
      <family val="2"/>
    </font>
    <font>
      <b/>
      <i/>
      <u/>
      <sz val="10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 Narrow"/>
      <family val="2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i/>
      <u/>
      <sz val="11"/>
      <name val="Arial"/>
      <family val="2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.5"/>
      <name val="Calibri"/>
      <family val="2"/>
    </font>
    <font>
      <b/>
      <sz val="18"/>
      <color rgb="FF0070C0"/>
      <name val="Calibri"/>
      <family val="2"/>
    </font>
    <font>
      <b/>
      <u/>
      <sz val="11"/>
      <color rgb="FF0070C0"/>
      <name val="Arial"/>
      <family val="2"/>
    </font>
    <font>
      <b/>
      <sz val="16"/>
      <color rgb="FF0070C0"/>
      <name val="Calibri"/>
      <family val="2"/>
    </font>
    <font>
      <b/>
      <sz val="14"/>
      <color rgb="FF0070C0"/>
      <name val="Calibri"/>
      <family val="2"/>
    </font>
    <font>
      <b/>
      <i/>
      <sz val="12"/>
      <color rgb="FF0070C0"/>
      <name val="Calibri"/>
      <family val="2"/>
    </font>
    <font>
      <b/>
      <sz val="12"/>
      <color rgb="FF0070C0"/>
      <name val="Calibri"/>
      <family val="2"/>
    </font>
    <font>
      <b/>
      <i/>
      <sz val="14"/>
      <color rgb="FF0070C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64"/>
      </patternFill>
    </fill>
    <fill>
      <patternFill patternType="solid">
        <fgColor indexed="34"/>
        <bgColor indexed="31"/>
      </patternFill>
    </fill>
    <fill>
      <patternFill patternType="solid">
        <fgColor indexed="52"/>
        <bgColor indexed="31"/>
      </patternFill>
    </fill>
    <fill>
      <patternFill patternType="solid">
        <fgColor indexed="13"/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8" tint="0.79998168889431442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ck">
        <color indexed="55"/>
      </left>
      <right/>
      <top style="thick">
        <color indexed="55"/>
      </top>
      <bottom style="thick">
        <color indexed="55"/>
      </bottom>
      <diagonal/>
    </border>
    <border>
      <left/>
      <right/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0" tint="-0.499984740745262"/>
      </left>
      <right/>
      <top style="medium">
        <color auto="1"/>
      </top>
      <bottom style="medium">
        <color auto="1"/>
      </bottom>
      <diagonal/>
    </border>
    <border>
      <left/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indexed="23"/>
      </top>
      <bottom/>
      <diagonal/>
    </border>
    <border>
      <left style="medium">
        <color rgb="FF0070C0"/>
      </left>
      <right/>
      <top/>
      <bottom/>
      <diagonal/>
    </border>
    <border>
      <left/>
      <right/>
      <top style="medium">
        <color rgb="FF0070C0"/>
      </top>
      <bottom/>
      <diagonal/>
    </border>
  </borders>
  <cellStyleXfs count="26">
    <xf numFmtId="0" fontId="0" fillId="0" borderId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368">
    <xf numFmtId="0" fontId="0" fillId="0" borderId="0" xfId="0"/>
    <xf numFmtId="0" fontId="32" fillId="0" borderId="0" xfId="0" applyFont="1"/>
    <xf numFmtId="0" fontId="0" fillId="16" borderId="0" xfId="0" applyFill="1"/>
    <xf numFmtId="0" fontId="33" fillId="16" borderId="0" xfId="0" applyFont="1" applyFill="1"/>
    <xf numFmtId="0" fontId="13" fillId="16" borderId="0" xfId="0" applyFont="1" applyFill="1"/>
    <xf numFmtId="0" fontId="10" fillId="16" borderId="0" xfId="0" applyFont="1" applyFill="1" applyAlignment="1" applyProtection="1">
      <alignment horizontal="right" indent="1"/>
      <protection hidden="1"/>
    </xf>
    <xf numFmtId="0" fontId="9" fillId="16" borderId="0" xfId="0" applyFont="1" applyFill="1" applyAlignment="1" applyProtection="1">
      <alignment horizontal="left" vertical="top"/>
      <protection hidden="1"/>
    </xf>
    <xf numFmtId="0" fontId="26" fillId="16" borderId="0" xfId="0" applyFont="1" applyFill="1" applyAlignment="1">
      <alignment vertical="top"/>
    </xf>
    <xf numFmtId="0" fontId="8" fillId="16" borderId="0" xfId="0" applyFont="1" applyFill="1"/>
    <xf numFmtId="167" fontId="8" fillId="16" borderId="0" xfId="1" applyNumberFormat="1" applyFont="1" applyFill="1" applyBorder="1" applyAlignment="1" applyProtection="1"/>
    <xf numFmtId="167" fontId="8" fillId="16" borderId="0" xfId="0" applyNumberFormat="1" applyFont="1" applyFill="1"/>
    <xf numFmtId="0" fontId="0" fillId="16" borderId="0" xfId="0" applyFill="1" applyProtection="1">
      <protection hidden="1"/>
    </xf>
    <xf numFmtId="0" fontId="10" fillId="16" borderId="0" xfId="0" applyFont="1" applyFill="1" applyProtection="1">
      <protection hidden="1"/>
    </xf>
    <xf numFmtId="0" fontId="11" fillId="16" borderId="0" xfId="0" applyFont="1" applyFill="1"/>
    <xf numFmtId="0" fontId="12" fillId="16" borderId="0" xfId="0" applyFont="1" applyFill="1"/>
    <xf numFmtId="167" fontId="10" fillId="16" borderId="0" xfId="1" applyNumberFormat="1" applyFont="1" applyFill="1" applyBorder="1" applyAlignment="1" applyProtection="1"/>
    <xf numFmtId="167" fontId="10" fillId="16" borderId="0" xfId="0" applyNumberFormat="1" applyFont="1" applyFill="1"/>
    <xf numFmtId="0" fontId="32" fillId="16" borderId="0" xfId="0" applyFont="1" applyFill="1"/>
    <xf numFmtId="168" fontId="11" fillId="16" borderId="0" xfId="4" applyNumberFormat="1" applyFont="1" applyFill="1" applyBorder="1" applyAlignment="1" applyProtection="1"/>
    <xf numFmtId="0" fontId="9" fillId="16" borderId="0" xfId="0" applyFont="1" applyFill="1" applyProtection="1">
      <protection hidden="1"/>
    </xf>
    <xf numFmtId="0" fontId="9" fillId="17" borderId="0" xfId="7" applyFont="1" applyFill="1" applyAlignment="1">
      <alignment horizontal="left" vertical="center"/>
    </xf>
    <xf numFmtId="168" fontId="11" fillId="17" borderId="0" xfId="4" applyNumberFormat="1" applyFont="1" applyFill="1" applyBorder="1" applyAlignment="1" applyProtection="1">
      <alignment horizontal="right"/>
    </xf>
    <xf numFmtId="0" fontId="11" fillId="17" borderId="0" xfId="0" applyFont="1" applyFill="1"/>
    <xf numFmtId="168" fontId="18" fillId="16" borderId="0" xfId="4" applyNumberFormat="1" applyFont="1" applyFill="1" applyBorder="1" applyAlignment="1" applyProtection="1"/>
    <xf numFmtId="0" fontId="10" fillId="16" borderId="0" xfId="0" applyFont="1" applyFill="1" applyAlignment="1">
      <alignment horizontal="left"/>
    </xf>
    <xf numFmtId="168" fontId="11" fillId="18" borderId="0" xfId="4" applyNumberFormat="1" applyFont="1" applyFill="1" applyBorder="1" applyAlignment="1" applyProtection="1"/>
    <xf numFmtId="0" fontId="10" fillId="16" borderId="0" xfId="0" applyFont="1" applyFill="1" applyAlignment="1" applyProtection="1">
      <alignment horizontal="right"/>
      <protection hidden="1"/>
    </xf>
    <xf numFmtId="0" fontId="15" fillId="16" borderId="0" xfId="0" applyFont="1" applyFill="1" applyAlignment="1">
      <alignment horizontal="left"/>
    </xf>
    <xf numFmtId="0" fontId="34" fillId="16" borderId="0" xfId="0" applyFont="1" applyFill="1"/>
    <xf numFmtId="0" fontId="6" fillId="16" borderId="0" xfId="0" applyFont="1" applyFill="1"/>
    <xf numFmtId="1" fontId="10" fillId="16" borderId="0" xfId="1" applyNumberFormat="1" applyFont="1" applyFill="1" applyBorder="1" applyProtection="1"/>
    <xf numFmtId="0" fontId="6" fillId="0" borderId="0" xfId="0" applyFont="1"/>
    <xf numFmtId="0" fontId="4" fillId="16" borderId="0" xfId="0" applyFont="1" applyFill="1"/>
    <xf numFmtId="0" fontId="4" fillId="0" borderId="0" xfId="0" applyFont="1"/>
    <xf numFmtId="166" fontId="4" fillId="16" borderId="0" xfId="0" applyNumberFormat="1" applyFont="1" applyFill="1"/>
    <xf numFmtId="166" fontId="4" fillId="0" borderId="0" xfId="0" applyNumberFormat="1" applyFont="1"/>
    <xf numFmtId="0" fontId="10" fillId="17" borderId="0" xfId="0" applyFont="1" applyFill="1" applyAlignment="1">
      <alignment horizontal="left"/>
    </xf>
    <xf numFmtId="15" fontId="13" fillId="16" borderId="0" xfId="0" applyNumberFormat="1" applyFont="1" applyFill="1" applyAlignment="1">
      <alignment horizontal="center"/>
    </xf>
    <xf numFmtId="49" fontId="34" fillId="7" borderId="1" xfId="1" applyNumberFormat="1" applyFont="1" applyFill="1" applyBorder="1" applyAlignment="1" applyProtection="1"/>
    <xf numFmtId="168" fontId="32" fillId="7" borderId="1" xfId="4" applyNumberFormat="1" applyFont="1" applyFill="1" applyBorder="1" applyAlignment="1" applyProtection="1">
      <alignment horizontal="right"/>
    </xf>
    <xf numFmtId="168" fontId="32" fillId="0" borderId="1" xfId="4" applyNumberFormat="1" applyFont="1" applyFill="1" applyBorder="1" applyAlignment="1" applyProtection="1">
      <protection locked="0"/>
    </xf>
    <xf numFmtId="0" fontId="34" fillId="16" borderId="0" xfId="0" applyFont="1" applyFill="1" applyAlignment="1">
      <alignment horizontal="left"/>
    </xf>
    <xf numFmtId="168" fontId="32" fillId="16" borderId="0" xfId="4" applyNumberFormat="1" applyFont="1" applyFill="1" applyBorder="1" applyAlignment="1" applyProtection="1"/>
    <xf numFmtId="167" fontId="11" fillId="17" borderId="0" xfId="1" applyNumberFormat="1" applyFont="1" applyFill="1" applyBorder="1" applyAlignment="1" applyProtection="1"/>
    <xf numFmtId="168" fontId="18" fillId="20" borderId="2" xfId="4" applyNumberFormat="1" applyFont="1" applyFill="1" applyBorder="1" applyAlignment="1" applyProtection="1">
      <alignment horizontal="center"/>
    </xf>
    <xf numFmtId="167" fontId="10" fillId="17" borderId="0" xfId="7" applyNumberFormat="1" applyFont="1" applyFill="1" applyAlignment="1">
      <alignment horizontal="center" wrapText="1"/>
    </xf>
    <xf numFmtId="0" fontId="10" fillId="17" borderId="0" xfId="7" applyFont="1" applyFill="1" applyAlignment="1">
      <alignment horizontal="left"/>
    </xf>
    <xf numFmtId="167" fontId="10" fillId="16" borderId="0" xfId="7" applyNumberFormat="1" applyFont="1" applyFill="1" applyAlignment="1">
      <alignment horizontal="center"/>
    </xf>
    <xf numFmtId="167" fontId="10" fillId="7" borderId="3" xfId="7" applyNumberFormat="1" applyFont="1" applyFill="1" applyBorder="1" applyAlignment="1">
      <alignment horizontal="center" wrapText="1"/>
    </xf>
    <xf numFmtId="168" fontId="11" fillId="7" borderId="1" xfId="5" applyNumberFormat="1" applyFont="1" applyFill="1" applyBorder="1" applyAlignment="1" applyProtection="1"/>
    <xf numFmtId="168" fontId="11" fillId="16" borderId="0" xfId="5" applyNumberFormat="1" applyFont="1" applyFill="1" applyBorder="1" applyAlignment="1" applyProtection="1"/>
    <xf numFmtId="168" fontId="11" fillId="0" borderId="1" xfId="5" applyNumberFormat="1" applyFont="1" applyFill="1" applyBorder="1" applyAlignment="1" applyProtection="1">
      <protection locked="0"/>
    </xf>
    <xf numFmtId="168" fontId="11" fillId="0" borderId="1" xfId="4" applyNumberFormat="1" applyFont="1" applyFill="1" applyBorder="1" applyAlignment="1" applyProtection="1">
      <protection locked="0"/>
    </xf>
    <xf numFmtId="168" fontId="11" fillId="23" borderId="1" xfId="5" applyNumberFormat="1" applyFont="1" applyFill="1" applyBorder="1" applyAlignment="1" applyProtection="1">
      <protection locked="0"/>
    </xf>
    <xf numFmtId="167" fontId="10" fillId="17" borderId="0" xfId="0" applyNumberFormat="1" applyFont="1" applyFill="1" applyAlignment="1">
      <alignment horizontal="center" vertical="center" wrapText="1"/>
    </xf>
    <xf numFmtId="168" fontId="11" fillId="17" borderId="0" xfId="4" applyNumberFormat="1" applyFont="1" applyFill="1" applyBorder="1" applyAlignment="1" applyProtection="1"/>
    <xf numFmtId="168" fontId="11" fillId="17" borderId="0" xfId="5" applyNumberFormat="1" applyFont="1" applyFill="1" applyBorder="1" applyAlignment="1" applyProtection="1"/>
    <xf numFmtId="0" fontId="10" fillId="7" borderId="1" xfId="0" applyFont="1" applyFill="1" applyBorder="1" applyAlignment="1">
      <alignment horizontal="center" vertical="center"/>
    </xf>
    <xf numFmtId="167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0" fontId="11" fillId="3" borderId="1" xfId="4" applyNumberFormat="1" applyFont="1" applyFill="1" applyBorder="1" applyAlignment="1" applyProtection="1">
      <protection locked="0"/>
    </xf>
    <xf numFmtId="168" fontId="11" fillId="17" borderId="0" xfId="5" applyNumberFormat="1" applyFont="1" applyFill="1" applyBorder="1" applyAlignment="1" applyProtection="1">
      <alignment horizontal="right"/>
    </xf>
    <xf numFmtId="0" fontId="11" fillId="22" borderId="1" xfId="0" applyFont="1" applyFill="1" applyBorder="1" applyAlignment="1">
      <alignment wrapText="1"/>
    </xf>
    <xf numFmtId="168" fontId="10" fillId="18" borderId="0" xfId="5" applyNumberFormat="1" applyFont="1" applyFill="1" applyBorder="1" applyAlignment="1" applyProtection="1"/>
    <xf numFmtId="168" fontId="11" fillId="23" borderId="1" xfId="4" applyNumberFormat="1" applyFont="1" applyFill="1" applyBorder="1" applyAlignment="1" applyProtection="1">
      <protection locked="0"/>
    </xf>
    <xf numFmtId="168" fontId="18" fillId="17" borderId="0" xfId="4" applyNumberFormat="1" applyFont="1" applyFill="1" applyBorder="1" applyAlignment="1" applyProtection="1"/>
    <xf numFmtId="168" fontId="10" fillId="7" borderId="1" xfId="4" applyNumberFormat="1" applyFont="1" applyFill="1" applyBorder="1" applyAlignment="1" applyProtection="1">
      <alignment horizontal="center"/>
    </xf>
    <xf numFmtId="0" fontId="15" fillId="17" borderId="0" xfId="0" applyFont="1" applyFill="1" applyAlignment="1">
      <alignment horizontal="left"/>
    </xf>
    <xf numFmtId="170" fontId="11" fillId="0" borderId="4" xfId="4" applyNumberFormat="1" applyFont="1" applyFill="1" applyBorder="1" applyAlignment="1" applyProtection="1">
      <protection locked="0"/>
    </xf>
    <xf numFmtId="0" fontId="15" fillId="17" borderId="0" xfId="0" applyFont="1" applyFill="1" applyAlignment="1">
      <alignment horizontal="right" vertical="center"/>
    </xf>
    <xf numFmtId="0" fontId="36" fillId="16" borderId="0" xfId="0" applyFont="1" applyFill="1" applyProtection="1">
      <protection hidden="1"/>
    </xf>
    <xf numFmtId="168" fontId="11" fillId="20" borderId="3" xfId="4" applyNumberFormat="1" applyFont="1" applyFill="1" applyBorder="1" applyAlignment="1" applyProtection="1">
      <alignment horizontal="center"/>
    </xf>
    <xf numFmtId="168" fontId="11" fillId="20" borderId="5" xfId="4" applyNumberFormat="1" applyFont="1" applyFill="1" applyBorder="1" applyAlignment="1" applyProtection="1">
      <alignment horizontal="center"/>
    </xf>
    <xf numFmtId="168" fontId="11" fillId="20" borderId="6" xfId="4" applyNumberFormat="1" applyFont="1" applyFill="1" applyBorder="1" applyAlignment="1" applyProtection="1">
      <alignment horizontal="center"/>
    </xf>
    <xf numFmtId="0" fontId="11" fillId="22" borderId="1" xfId="0" applyFont="1" applyFill="1" applyBorder="1"/>
    <xf numFmtId="0" fontId="10" fillId="13" borderId="2" xfId="0" applyFont="1" applyFill="1" applyBorder="1"/>
    <xf numFmtId="0" fontId="10" fillId="13" borderId="7" xfId="0" applyFont="1" applyFill="1" applyBorder="1"/>
    <xf numFmtId="0" fontId="15" fillId="13" borderId="7" xfId="0" applyFont="1" applyFill="1" applyBorder="1" applyAlignment="1">
      <alignment vertical="center" wrapText="1"/>
    </xf>
    <xf numFmtId="0" fontId="11" fillId="22" borderId="2" xfId="0" applyFont="1" applyFill="1" applyBorder="1" applyAlignment="1">
      <alignment horizontal="left"/>
    </xf>
    <xf numFmtId="0" fontId="11" fillId="22" borderId="7" xfId="0" applyFont="1" applyFill="1" applyBorder="1" applyAlignment="1">
      <alignment horizontal="left"/>
    </xf>
    <xf numFmtId="49" fontId="34" fillId="7" borderId="1" xfId="1" applyNumberFormat="1" applyFont="1" applyFill="1" applyBorder="1" applyAlignment="1" applyProtection="1">
      <alignment wrapText="1"/>
    </xf>
    <xf numFmtId="0" fontId="15" fillId="13" borderId="1" xfId="0" applyFont="1" applyFill="1" applyBorder="1" applyAlignment="1">
      <alignment horizontal="left"/>
    </xf>
    <xf numFmtId="0" fontId="10" fillId="16" borderId="0" xfId="0" applyFont="1" applyFill="1" applyAlignment="1">
      <alignment horizontal="center"/>
    </xf>
    <xf numFmtId="167" fontId="10" fillId="17" borderId="0" xfId="7" applyNumberFormat="1" applyFont="1" applyFill="1" applyAlignment="1">
      <alignment horizontal="center"/>
    </xf>
    <xf numFmtId="0" fontId="9" fillId="17" borderId="0" xfId="0" applyFont="1" applyFill="1" applyAlignment="1">
      <alignment horizontal="left"/>
    </xf>
    <xf numFmtId="168" fontId="11" fillId="20" borderId="1" xfId="4" applyNumberFormat="1" applyFont="1" applyFill="1" applyBorder="1" applyAlignment="1" applyProtection="1">
      <alignment horizontal="center"/>
    </xf>
    <xf numFmtId="168" fontId="11" fillId="7" borderId="1" xfId="4" applyNumberFormat="1" applyFont="1" applyFill="1" applyBorder="1" applyAlignment="1" applyProtection="1"/>
    <xf numFmtId="0" fontId="35" fillId="21" borderId="18" xfId="8" applyFont="1" applyFill="1" applyBorder="1" applyAlignment="1">
      <alignment horizontal="center" wrapText="1"/>
    </xf>
    <xf numFmtId="0" fontId="35" fillId="21" borderId="20" xfId="8" applyFont="1" applyFill="1" applyBorder="1" applyAlignment="1">
      <alignment horizontal="center" wrapText="1"/>
    </xf>
    <xf numFmtId="171" fontId="39" fillId="0" borderId="19" xfId="8" applyNumberFormat="1" applyFont="1" applyBorder="1" applyProtection="1">
      <protection locked="0"/>
    </xf>
    <xf numFmtId="0" fontId="24" fillId="0" borderId="19" xfId="0" applyFont="1" applyBorder="1" applyProtection="1">
      <protection locked="0"/>
    </xf>
    <xf numFmtId="171" fontId="39" fillId="0" borderId="14" xfId="8" applyNumberFormat="1" applyFont="1" applyBorder="1" applyProtection="1">
      <protection locked="0"/>
    </xf>
    <xf numFmtId="0" fontId="24" fillId="0" borderId="14" xfId="0" applyFont="1" applyBorder="1" applyProtection="1">
      <protection locked="0"/>
    </xf>
    <xf numFmtId="171" fontId="39" fillId="0" borderId="18" xfId="8" applyNumberFormat="1" applyFont="1" applyBorder="1" applyProtection="1">
      <protection locked="0"/>
    </xf>
    <xf numFmtId="0" fontId="24" fillId="0" borderId="18" xfId="0" applyFont="1" applyBorder="1" applyProtection="1">
      <protection locked="0"/>
    </xf>
    <xf numFmtId="0" fontId="24" fillId="16" borderId="0" xfId="0" applyFont="1" applyFill="1"/>
    <xf numFmtId="172" fontId="39" fillId="0" borderId="19" xfId="8" applyNumberFormat="1" applyFont="1" applyBorder="1" applyAlignment="1" applyProtection="1">
      <alignment wrapText="1"/>
      <protection locked="0"/>
    </xf>
    <xf numFmtId="172" fontId="39" fillId="0" borderId="19" xfId="3" applyNumberFormat="1" applyFont="1" applyBorder="1" applyProtection="1">
      <protection locked="0"/>
    </xf>
    <xf numFmtId="172" fontId="39" fillId="19" borderId="19" xfId="8" applyNumberFormat="1" applyFont="1" applyFill="1" applyBorder="1" applyAlignment="1">
      <alignment horizontal="right"/>
    </xf>
    <xf numFmtId="172" fontId="39" fillId="15" borderId="19" xfId="3" applyNumberFormat="1" applyFont="1" applyFill="1" applyBorder="1" applyProtection="1">
      <protection locked="0"/>
    </xf>
    <xf numFmtId="172" fontId="39" fillId="0" borderId="14" xfId="8" applyNumberFormat="1" applyFont="1" applyBorder="1" applyAlignment="1" applyProtection="1">
      <alignment wrapText="1"/>
      <protection locked="0"/>
    </xf>
    <xf numFmtId="172" fontId="39" fillId="0" borderId="14" xfId="3" applyNumberFormat="1" applyFont="1" applyBorder="1" applyProtection="1">
      <protection locked="0"/>
    </xf>
    <xf numFmtId="172" fontId="39" fillId="19" borderId="14" xfId="8" applyNumberFormat="1" applyFont="1" applyFill="1" applyBorder="1" applyAlignment="1">
      <alignment horizontal="right"/>
    </xf>
    <xf numFmtId="172" fontId="39" fillId="15" borderId="14" xfId="3" applyNumberFormat="1" applyFont="1" applyFill="1" applyBorder="1" applyProtection="1">
      <protection locked="0"/>
    </xf>
    <xf numFmtId="172" fontId="39" fillId="0" borderId="18" xfId="8" applyNumberFormat="1" applyFont="1" applyBorder="1" applyAlignment="1" applyProtection="1">
      <alignment wrapText="1"/>
      <protection locked="0"/>
    </xf>
    <xf numFmtId="172" fontId="39" fillId="0" borderId="18" xfId="3" applyNumberFormat="1" applyFont="1" applyBorder="1" applyProtection="1">
      <protection locked="0"/>
    </xf>
    <xf numFmtId="172" fontId="39" fillId="19" borderId="18" xfId="8" applyNumberFormat="1" applyFont="1" applyFill="1" applyBorder="1" applyAlignment="1">
      <alignment horizontal="right"/>
    </xf>
    <xf numFmtId="172" fontId="39" fillId="15" borderId="18" xfId="3" applyNumberFormat="1" applyFont="1" applyFill="1" applyBorder="1" applyProtection="1">
      <protection locked="0"/>
    </xf>
    <xf numFmtId="172" fontId="35" fillId="19" borderId="21" xfId="8" applyNumberFormat="1" applyFont="1" applyFill="1" applyBorder="1"/>
    <xf numFmtId="173" fontId="39" fillId="19" borderId="19" xfId="6" applyNumberFormat="1" applyFont="1" applyFill="1" applyBorder="1"/>
    <xf numFmtId="173" fontId="39" fillId="19" borderId="14" xfId="6" applyNumberFormat="1" applyFont="1" applyFill="1" applyBorder="1"/>
    <xf numFmtId="173" fontId="39" fillId="15" borderId="19" xfId="4" applyNumberFormat="1" applyFont="1" applyFill="1" applyBorder="1" applyProtection="1">
      <protection locked="0"/>
    </xf>
    <xf numFmtId="173" fontId="39" fillId="15" borderId="19" xfId="6" applyNumberFormat="1" applyFont="1" applyFill="1" applyBorder="1" applyProtection="1">
      <protection locked="0"/>
    </xf>
    <xf numFmtId="173" fontId="39" fillId="19" borderId="19" xfId="10" applyNumberFormat="1" applyFont="1" applyFill="1" applyBorder="1" applyProtection="1"/>
    <xf numFmtId="173" fontId="39" fillId="19" borderId="19" xfId="6" applyNumberFormat="1" applyFont="1" applyFill="1" applyBorder="1" applyProtection="1"/>
    <xf numFmtId="173" fontId="39" fillId="0" borderId="14" xfId="8" applyNumberFormat="1" applyFont="1" applyBorder="1" applyAlignment="1" applyProtection="1">
      <alignment wrapText="1"/>
      <protection locked="0"/>
    </xf>
    <xf numFmtId="173" fontId="39" fillId="15" borderId="14" xfId="6" applyNumberFormat="1" applyFont="1" applyFill="1" applyBorder="1" applyProtection="1">
      <protection locked="0"/>
    </xf>
    <xf numFmtId="173" fontId="39" fillId="19" borderId="14" xfId="10" applyNumberFormat="1" applyFont="1" applyFill="1" applyBorder="1" applyProtection="1"/>
    <xf numFmtId="173" fontId="39" fillId="19" borderId="14" xfId="6" applyNumberFormat="1" applyFont="1" applyFill="1" applyBorder="1" applyProtection="1"/>
    <xf numFmtId="173" fontId="39" fillId="15" borderId="14" xfId="4" applyNumberFormat="1" applyFont="1" applyFill="1" applyBorder="1" applyProtection="1">
      <protection locked="0"/>
    </xf>
    <xf numFmtId="173" fontId="39" fillId="15" borderId="18" xfId="6" applyNumberFormat="1" applyFont="1" applyFill="1" applyBorder="1" applyProtection="1">
      <protection locked="0"/>
    </xf>
    <xf numFmtId="173" fontId="39" fillId="19" borderId="18" xfId="10" applyNumberFormat="1" applyFont="1" applyFill="1" applyBorder="1" applyProtection="1"/>
    <xf numFmtId="173" fontId="39" fillId="19" borderId="18" xfId="6" applyNumberFormat="1" applyFont="1" applyFill="1" applyBorder="1" applyProtection="1"/>
    <xf numFmtId="173" fontId="35" fillId="19" borderId="21" xfId="6" applyNumberFormat="1" applyFont="1" applyFill="1" applyBorder="1" applyProtection="1"/>
    <xf numFmtId="9" fontId="39" fillId="19" borderId="19" xfId="11" applyFont="1" applyFill="1" applyBorder="1"/>
    <xf numFmtId="9" fontId="39" fillId="19" borderId="14" xfId="11" applyFont="1" applyFill="1" applyBorder="1"/>
    <xf numFmtId="9" fontId="39" fillId="19" borderId="18" xfId="11" applyFont="1" applyFill="1" applyBorder="1"/>
    <xf numFmtId="9" fontId="39" fillId="15" borderId="19" xfId="11" applyFont="1" applyFill="1" applyBorder="1" applyProtection="1">
      <protection locked="0"/>
    </xf>
    <xf numFmtId="9" fontId="39" fillId="15" borderId="14" xfId="11" applyFont="1" applyFill="1" applyBorder="1" applyProtection="1">
      <protection locked="0"/>
    </xf>
    <xf numFmtId="9" fontId="39" fillId="15" borderId="18" xfId="11" applyFont="1" applyFill="1" applyBorder="1" applyProtection="1">
      <protection locked="0"/>
    </xf>
    <xf numFmtId="0" fontId="11" fillId="22" borderId="2" xfId="0" applyFont="1" applyFill="1" applyBorder="1" applyAlignment="1">
      <alignment wrapText="1"/>
    </xf>
    <xf numFmtId="0" fontId="10" fillId="14" borderId="1" xfId="0" applyFont="1" applyFill="1" applyBorder="1" applyAlignment="1">
      <alignment horizontal="center" vertical="center" wrapText="1"/>
    </xf>
    <xf numFmtId="168" fontId="11" fillId="24" borderId="1" xfId="5" applyNumberFormat="1" applyFont="1" applyFill="1" applyBorder="1" applyAlignment="1" applyProtection="1">
      <protection locked="0"/>
    </xf>
    <xf numFmtId="168" fontId="11" fillId="24" borderId="3" xfId="5" applyNumberFormat="1" applyFont="1" applyFill="1" applyBorder="1" applyAlignment="1" applyProtection="1">
      <protection locked="0"/>
    </xf>
    <xf numFmtId="0" fontId="14" fillId="15" borderId="1" xfId="0" applyFont="1" applyFill="1" applyBorder="1" applyAlignment="1">
      <alignment horizontal="right" wrapText="1"/>
    </xf>
    <xf numFmtId="173" fontId="39" fillId="15" borderId="34" xfId="4" applyNumberFormat="1" applyFont="1" applyFill="1" applyBorder="1" applyProtection="1">
      <protection locked="0"/>
    </xf>
    <xf numFmtId="0" fontId="3" fillId="16" borderId="0" xfId="0" applyFont="1" applyFill="1"/>
    <xf numFmtId="0" fontId="3" fillId="0" borderId="0" xfId="0" applyFont="1"/>
    <xf numFmtId="0" fontId="30" fillId="16" borderId="0" xfId="0" applyFont="1" applyFill="1" applyAlignment="1">
      <alignment horizontal="right" vertical="top"/>
    </xf>
    <xf numFmtId="0" fontId="7" fillId="16" borderId="0" xfId="0" applyFont="1" applyFill="1"/>
    <xf numFmtId="0" fontId="7" fillId="0" borderId="0" xfId="0" applyFont="1"/>
    <xf numFmtId="0" fontId="23" fillId="0" borderId="0" xfId="0" applyFont="1"/>
    <xf numFmtId="0" fontId="22" fillId="0" borderId="0" xfId="0" applyFont="1"/>
    <xf numFmtId="0" fontId="11" fillId="16" borderId="0" xfId="7" applyFont="1" applyFill="1" applyAlignment="1">
      <alignment vertical="center"/>
    </xf>
    <xf numFmtId="0" fontId="4" fillId="1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15" borderId="0" xfId="0" applyFont="1" applyFill="1"/>
    <xf numFmtId="166" fontId="4" fillId="16" borderId="0" xfId="1" applyFont="1" applyFill="1" applyProtection="1"/>
    <xf numFmtId="0" fontId="5" fillId="16" borderId="0" xfId="0" applyFont="1" applyFill="1"/>
    <xf numFmtId="0" fontId="5" fillId="0" borderId="0" xfId="0" applyFont="1"/>
    <xf numFmtId="166" fontId="4" fillId="0" borderId="0" xfId="1" applyFont="1" applyProtection="1"/>
    <xf numFmtId="169" fontId="32" fillId="15" borderId="1" xfId="1" applyNumberFormat="1" applyFont="1" applyFill="1" applyBorder="1" applyAlignment="1" applyProtection="1">
      <protection locked="0"/>
    </xf>
    <xf numFmtId="0" fontId="35" fillId="21" borderId="21" xfId="8" applyFont="1" applyFill="1" applyBorder="1"/>
    <xf numFmtId="0" fontId="35" fillId="20" borderId="21" xfId="8" applyFont="1" applyFill="1" applyBorder="1"/>
    <xf numFmtId="172" fontId="24" fillId="20" borderId="22" xfId="0" applyNumberFormat="1" applyFont="1" applyFill="1" applyBorder="1"/>
    <xf numFmtId="172" fontId="35" fillId="19" borderId="21" xfId="3" applyNumberFormat="1" applyFont="1" applyFill="1" applyBorder="1" applyProtection="1"/>
    <xf numFmtId="173" fontId="35" fillId="19" borderId="31" xfId="4" applyNumberFormat="1" applyFont="1" applyFill="1" applyBorder="1" applyProtection="1"/>
    <xf numFmtId="173" fontId="35" fillId="20" borderId="33" xfId="8" applyNumberFormat="1" applyFont="1" applyFill="1" applyBorder="1"/>
    <xf numFmtId="173" fontId="35" fillId="19" borderId="21" xfId="8" applyNumberFormat="1" applyFont="1" applyFill="1" applyBorder="1"/>
    <xf numFmtId="173" fontId="35" fillId="20" borderId="21" xfId="8" applyNumberFormat="1" applyFont="1" applyFill="1" applyBorder="1"/>
    <xf numFmtId="9" fontId="35" fillId="19" borderId="32" xfId="11" applyFont="1" applyFill="1" applyBorder="1" applyProtection="1"/>
    <xf numFmtId="174" fontId="10" fillId="15" borderId="1" xfId="1" applyNumberFormat="1" applyFont="1" applyFill="1" applyBorder="1" applyAlignment="1" applyProtection="1">
      <alignment horizontal="left" wrapText="1"/>
      <protection locked="0"/>
    </xf>
    <xf numFmtId="174" fontId="10" fillId="15" borderId="1" xfId="1" applyNumberFormat="1" applyFont="1" applyFill="1" applyBorder="1" applyAlignment="1" applyProtection="1">
      <alignment horizontal="left"/>
      <protection locked="0"/>
    </xf>
    <xf numFmtId="175" fontId="11" fillId="23" borderId="1" xfId="5" applyNumberFormat="1" applyFont="1" applyFill="1" applyBorder="1" applyAlignment="1" applyProtection="1">
      <protection locked="0"/>
    </xf>
    <xf numFmtId="175" fontId="11" fillId="23" borderId="1" xfId="4" applyNumberFormat="1" applyFont="1" applyFill="1" applyBorder="1" applyAlignment="1" applyProtection="1">
      <protection locked="0"/>
    </xf>
    <xf numFmtId="175" fontId="32" fillId="0" borderId="1" xfId="4" applyNumberFormat="1" applyFont="1" applyFill="1" applyBorder="1" applyAlignment="1" applyProtection="1">
      <alignment horizontal="right"/>
      <protection locked="0"/>
    </xf>
    <xf numFmtId="175" fontId="11" fillId="19" borderId="1" xfId="4" applyNumberFormat="1" applyFont="1" applyFill="1" applyBorder="1" applyAlignment="1" applyProtection="1">
      <alignment horizontal="right"/>
      <protection locked="0"/>
    </xf>
    <xf numFmtId="175" fontId="11" fillId="0" borderId="1" xfId="4" applyNumberFormat="1" applyFont="1" applyFill="1" applyBorder="1" applyAlignment="1" applyProtection="1">
      <alignment horizontal="right"/>
      <protection locked="0"/>
    </xf>
    <xf numFmtId="175" fontId="11" fillId="16" borderId="0" xfId="0" applyNumberFormat="1" applyFont="1" applyFill="1"/>
    <xf numFmtId="175" fontId="11" fillId="0" borderId="1" xfId="5" applyNumberFormat="1" applyFont="1" applyFill="1" applyBorder="1" applyAlignment="1" applyProtection="1">
      <protection locked="0"/>
    </xf>
    <xf numFmtId="175" fontId="11" fillId="16" borderId="0" xfId="5" applyNumberFormat="1" applyFont="1" applyFill="1" applyBorder="1" applyAlignment="1" applyProtection="1"/>
    <xf numFmtId="175" fontId="11" fillId="16" borderId="0" xfId="4" applyNumberFormat="1" applyFont="1" applyFill="1" applyBorder="1" applyAlignment="1" applyProtection="1"/>
    <xf numFmtId="175" fontId="11" fillId="0" borderId="1" xfId="4" applyNumberFormat="1" applyFont="1" applyFill="1" applyBorder="1" applyAlignment="1" applyProtection="1">
      <protection locked="0"/>
    </xf>
    <xf numFmtId="175" fontId="11" fillId="17" borderId="0" xfId="4" applyNumberFormat="1" applyFont="1" applyFill="1" applyBorder="1" applyAlignment="1" applyProtection="1">
      <alignment horizontal="right"/>
    </xf>
    <xf numFmtId="175" fontId="11" fillId="17" borderId="0" xfId="4" applyNumberFormat="1" applyFont="1" applyFill="1" applyBorder="1" applyAlignment="1" applyProtection="1"/>
    <xf numFmtId="175" fontId="11" fillId="9" borderId="1" xfId="4" applyNumberFormat="1" applyFont="1" applyFill="1" applyBorder="1" applyAlignment="1" applyProtection="1">
      <protection locked="0"/>
    </xf>
    <xf numFmtId="175" fontId="11" fillId="3" borderId="1" xfId="4" applyNumberFormat="1" applyFont="1" applyFill="1" applyBorder="1" applyAlignment="1" applyProtection="1">
      <protection locked="0"/>
    </xf>
    <xf numFmtId="175" fontId="11" fillId="11" borderId="1" xfId="4" applyNumberFormat="1" applyFont="1" applyFill="1" applyBorder="1" applyAlignment="1" applyProtection="1">
      <alignment horizontal="right"/>
      <protection locked="0"/>
    </xf>
    <xf numFmtId="175" fontId="11" fillId="17" borderId="0" xfId="5" applyNumberFormat="1" applyFont="1" applyFill="1" applyBorder="1" applyAlignment="1" applyProtection="1"/>
    <xf numFmtId="175" fontId="11" fillId="7" borderId="1" xfId="4" applyNumberFormat="1" applyFont="1" applyFill="1" applyBorder="1" applyAlignment="1" applyProtection="1"/>
    <xf numFmtId="176" fontId="11" fillId="15" borderId="1" xfId="4" applyNumberFormat="1" applyFont="1" applyFill="1" applyBorder="1" applyAlignment="1" applyProtection="1">
      <alignment horizontal="left" wrapText="1"/>
      <protection locked="0"/>
    </xf>
    <xf numFmtId="176" fontId="11" fillId="0" borderId="1" xfId="4" applyNumberFormat="1" applyFont="1" applyFill="1" applyBorder="1" applyAlignment="1" applyProtection="1">
      <protection locked="0"/>
    </xf>
    <xf numFmtId="176" fontId="11" fillId="17" borderId="0" xfId="4" applyNumberFormat="1" applyFont="1" applyFill="1" applyBorder="1" applyAlignment="1" applyProtection="1"/>
    <xf numFmtId="176" fontId="11" fillId="9" borderId="1" xfId="4" applyNumberFormat="1" applyFont="1" applyFill="1" applyBorder="1" applyAlignment="1" applyProtection="1">
      <alignment horizontal="right"/>
      <protection locked="0"/>
    </xf>
    <xf numFmtId="176" fontId="11" fillId="9" borderId="1" xfId="4" applyNumberFormat="1" applyFont="1" applyFill="1" applyBorder="1" applyAlignment="1" applyProtection="1">
      <protection locked="0"/>
    </xf>
    <xf numFmtId="176" fontId="11" fillId="0" borderId="1" xfId="4" applyNumberFormat="1" applyFont="1" applyFill="1" applyBorder="1" applyAlignment="1" applyProtection="1">
      <alignment horizontal="right"/>
      <protection locked="0"/>
    </xf>
    <xf numFmtId="176" fontId="11" fillId="17" borderId="0" xfId="4" applyNumberFormat="1" applyFont="1" applyFill="1" applyBorder="1" applyAlignment="1" applyProtection="1">
      <alignment horizontal="right"/>
    </xf>
    <xf numFmtId="175" fontId="4" fillId="16" borderId="0" xfId="0" applyNumberFormat="1" applyFont="1" applyFill="1"/>
    <xf numFmtId="175" fontId="11" fillId="8" borderId="1" xfId="4" applyNumberFormat="1" applyFont="1" applyFill="1" applyBorder="1" applyAlignment="1" applyProtection="1">
      <alignment horizontal="right"/>
      <protection locked="0"/>
    </xf>
    <xf numFmtId="175" fontId="18" fillId="5" borderId="1" xfId="4" applyNumberFormat="1" applyFont="1" applyFill="1" applyBorder="1" applyAlignment="1" applyProtection="1">
      <protection locked="0"/>
    </xf>
    <xf numFmtId="175" fontId="11" fillId="5" borderId="1" xfId="4" applyNumberFormat="1" applyFont="1" applyFill="1" applyBorder="1" applyAlignment="1" applyProtection="1">
      <protection locked="0"/>
    </xf>
    <xf numFmtId="175" fontId="10" fillId="2" borderId="1" xfId="4" applyNumberFormat="1" applyFont="1" applyFill="1" applyBorder="1" applyAlignment="1" applyProtection="1">
      <protection locked="0"/>
    </xf>
    <xf numFmtId="175" fontId="10" fillId="8" borderId="1" xfId="4" applyNumberFormat="1" applyFont="1" applyFill="1" applyBorder="1" applyAlignment="1" applyProtection="1">
      <alignment horizontal="right"/>
      <protection locked="0"/>
    </xf>
    <xf numFmtId="175" fontId="11" fillId="5" borderId="1" xfId="4" applyNumberFormat="1" applyFont="1" applyFill="1" applyBorder="1" applyAlignment="1" applyProtection="1">
      <protection locked="0" hidden="1"/>
    </xf>
    <xf numFmtId="175" fontId="10" fillId="8" borderId="1" xfId="4" applyNumberFormat="1" applyFont="1" applyFill="1" applyBorder="1" applyAlignment="1" applyProtection="1">
      <alignment horizontal="right"/>
      <protection locked="0" hidden="1"/>
    </xf>
    <xf numFmtId="175" fontId="18" fillId="2" borderId="1" xfId="4" applyNumberFormat="1" applyFont="1" applyFill="1" applyBorder="1" applyAlignment="1" applyProtection="1">
      <protection locked="0"/>
    </xf>
    <xf numFmtId="176" fontId="10" fillId="8" borderId="1" xfId="4" applyNumberFormat="1" applyFont="1" applyFill="1" applyBorder="1" applyAlignment="1" applyProtection="1">
      <alignment horizontal="left"/>
      <protection locked="0"/>
    </xf>
    <xf numFmtId="168" fontId="10" fillId="8" borderId="1" xfId="5" applyNumberFormat="1" applyFont="1" applyFill="1" applyBorder="1" applyAlignment="1" applyProtection="1">
      <protection locked="0"/>
    </xf>
    <xf numFmtId="168" fontId="11" fillId="12" borderId="1" xfId="5" applyNumberFormat="1" applyFont="1" applyFill="1" applyBorder="1" applyAlignment="1" applyProtection="1">
      <alignment horizontal="right"/>
      <protection locked="0"/>
    </xf>
    <xf numFmtId="168" fontId="11" fillId="12" borderId="3" xfId="5" applyNumberFormat="1" applyFont="1" applyFill="1" applyBorder="1" applyAlignment="1" applyProtection="1">
      <alignment horizontal="right"/>
      <protection locked="0"/>
    </xf>
    <xf numFmtId="168" fontId="10" fillId="5" borderId="1" xfId="5" applyNumberFormat="1" applyFont="1" applyFill="1" applyBorder="1" applyAlignment="1" applyProtection="1">
      <protection locked="0"/>
    </xf>
    <xf numFmtId="175" fontId="10" fillId="10" borderId="1" xfId="4" applyNumberFormat="1" applyFont="1" applyFill="1" applyBorder="1" applyAlignment="1" applyProtection="1">
      <alignment horizontal="right"/>
      <protection locked="0"/>
    </xf>
    <xf numFmtId="175" fontId="18" fillId="5" borderId="1" xfId="4" applyNumberFormat="1" applyFont="1" applyFill="1" applyBorder="1" applyAlignment="1" applyProtection="1">
      <alignment horizontal="right"/>
      <protection locked="0"/>
    </xf>
    <xf numFmtId="175" fontId="10" fillId="5" borderId="1" xfId="4" applyNumberFormat="1" applyFont="1" applyFill="1" applyBorder="1" applyAlignment="1" applyProtection="1">
      <alignment horizontal="right"/>
      <protection locked="0"/>
    </xf>
    <xf numFmtId="175" fontId="32" fillId="8" borderId="1" xfId="4" applyNumberFormat="1" applyFont="1" applyFill="1" applyBorder="1" applyAlignment="1" applyProtection="1">
      <alignment horizontal="right"/>
      <protection locked="0"/>
    </xf>
    <xf numFmtId="175" fontId="34" fillId="19" borderId="1" xfId="4" applyNumberFormat="1" applyFont="1" applyFill="1" applyBorder="1" applyAlignment="1" applyProtection="1">
      <alignment horizontal="right"/>
      <protection locked="0"/>
    </xf>
    <xf numFmtId="0" fontId="50" fillId="16" borderId="0" xfId="0" applyFont="1" applyFill="1" applyProtection="1">
      <protection hidden="1"/>
    </xf>
    <xf numFmtId="0" fontId="51" fillId="16" borderId="0" xfId="0" applyFont="1" applyFill="1"/>
    <xf numFmtId="0" fontId="51" fillId="13" borderId="2" xfId="0" applyFont="1" applyFill="1" applyBorder="1" applyAlignment="1">
      <alignment vertical="center" wrapText="1"/>
    </xf>
    <xf numFmtId="0" fontId="19" fillId="16" borderId="0" xfId="0" applyFont="1" applyFill="1" applyAlignment="1">
      <alignment horizontal="right" wrapText="1"/>
    </xf>
    <xf numFmtId="175" fontId="18" fillId="2" borderId="38" xfId="4" applyNumberFormat="1" applyFont="1" applyFill="1" applyBorder="1" applyAlignment="1" applyProtection="1">
      <alignment horizontal="left"/>
      <protection locked="0"/>
    </xf>
    <xf numFmtId="0" fontId="11" fillId="16" borderId="39" xfId="0" applyFont="1" applyFill="1" applyBorder="1"/>
    <xf numFmtId="0" fontId="4" fillId="16" borderId="40" xfId="0" applyFont="1" applyFill="1" applyBorder="1"/>
    <xf numFmtId="0" fontId="11" fillId="16" borderId="41" xfId="0" applyFont="1" applyFill="1" applyBorder="1"/>
    <xf numFmtId="166" fontId="6" fillId="16" borderId="0" xfId="1" applyFont="1" applyFill="1" applyProtection="1"/>
    <xf numFmtId="166" fontId="6" fillId="16" borderId="0" xfId="0" applyNumberFormat="1" applyFont="1" applyFill="1"/>
    <xf numFmtId="175" fontId="16" fillId="5" borderId="1" xfId="4" applyNumberFormat="1" applyFont="1" applyFill="1" applyBorder="1" applyAlignment="1" applyProtection="1">
      <protection locked="0"/>
    </xf>
    <xf numFmtId="0" fontId="43" fillId="15" borderId="17" xfId="4" applyNumberFormat="1" applyFont="1" applyFill="1" applyBorder="1" applyAlignment="1" applyProtection="1">
      <alignment horizontal="left"/>
      <protection locked="0"/>
    </xf>
    <xf numFmtId="0" fontId="43" fillId="15" borderId="15" xfId="4" applyNumberFormat="1" applyFont="1" applyFill="1" applyBorder="1" applyAlignment="1" applyProtection="1">
      <alignment horizontal="left"/>
      <protection locked="0"/>
    </xf>
    <xf numFmtId="0" fontId="43" fillId="15" borderId="16" xfId="4" applyNumberFormat="1" applyFont="1" applyFill="1" applyBorder="1" applyAlignment="1" applyProtection="1">
      <alignment horizontal="left"/>
      <protection locked="0"/>
    </xf>
    <xf numFmtId="164" fontId="31" fillId="19" borderId="17" xfId="6" applyNumberFormat="1" applyFont="1" applyFill="1" applyBorder="1" applyAlignment="1">
      <alignment horizontal="center"/>
    </xf>
    <xf numFmtId="164" fontId="31" fillId="19" borderId="15" xfId="6" applyNumberFormat="1" applyFont="1" applyFill="1" applyBorder="1" applyAlignment="1">
      <alignment horizontal="center"/>
    </xf>
    <xf numFmtId="164" fontId="31" fillId="19" borderId="16" xfId="6" applyNumberFormat="1" applyFont="1" applyFill="1" applyBorder="1" applyAlignment="1">
      <alignment horizontal="center"/>
    </xf>
    <xf numFmtId="0" fontId="35" fillId="21" borderId="14" xfId="8" applyFont="1" applyFill="1" applyBorder="1" applyAlignment="1">
      <alignment horizontal="center" wrapText="1"/>
    </xf>
    <xf numFmtId="0" fontId="35" fillId="21" borderId="18" xfId="8" applyFont="1" applyFill="1" applyBorder="1" applyAlignment="1">
      <alignment horizontal="center" wrapText="1"/>
    </xf>
    <xf numFmtId="0" fontId="4" fillId="15" borderId="23" xfId="0" applyFont="1" applyFill="1" applyBorder="1" applyAlignment="1">
      <alignment horizontal="left" vertical="top" wrapText="1"/>
    </xf>
    <xf numFmtId="0" fontId="4" fillId="15" borderId="24" xfId="0" applyFont="1" applyFill="1" applyBorder="1" applyAlignment="1">
      <alignment horizontal="left" vertical="top" wrapText="1"/>
    </xf>
    <xf numFmtId="0" fontId="4" fillId="15" borderId="25" xfId="0" applyFont="1" applyFill="1" applyBorder="1" applyAlignment="1">
      <alignment horizontal="left" vertical="top" wrapText="1"/>
    </xf>
    <xf numFmtId="0" fontId="4" fillId="15" borderId="26" xfId="0" applyFont="1" applyFill="1" applyBorder="1" applyAlignment="1">
      <alignment horizontal="left" vertical="top" wrapText="1"/>
    </xf>
    <xf numFmtId="0" fontId="4" fillId="15" borderId="0" xfId="0" applyFont="1" applyFill="1" applyAlignment="1">
      <alignment horizontal="left" vertical="top" wrapText="1"/>
    </xf>
    <xf numFmtId="0" fontId="4" fillId="15" borderId="27" xfId="0" applyFont="1" applyFill="1" applyBorder="1" applyAlignment="1">
      <alignment horizontal="left" vertical="top" wrapText="1"/>
    </xf>
    <xf numFmtId="0" fontId="4" fillId="15" borderId="28" xfId="0" applyFont="1" applyFill="1" applyBorder="1" applyAlignment="1">
      <alignment horizontal="left" vertical="top" wrapText="1"/>
    </xf>
    <xf numFmtId="0" fontId="4" fillId="15" borderId="29" xfId="0" applyFont="1" applyFill="1" applyBorder="1" applyAlignment="1">
      <alignment horizontal="left" vertical="top" wrapText="1"/>
    </xf>
    <xf numFmtId="0" fontId="4" fillId="15" borderId="30" xfId="0" applyFont="1" applyFill="1" applyBorder="1" applyAlignment="1">
      <alignment horizontal="left" vertical="top" wrapText="1"/>
    </xf>
    <xf numFmtId="0" fontId="38" fillId="16" borderId="0" xfId="0" applyFont="1" applyFill="1" applyAlignment="1">
      <alignment horizontal="right" indent="1"/>
    </xf>
    <xf numFmtId="0" fontId="34" fillId="16" borderId="0" xfId="0" applyFont="1" applyFill="1" applyAlignment="1">
      <alignment horizontal="right" indent="1"/>
    </xf>
    <xf numFmtId="0" fontId="15" fillId="13" borderId="1" xfId="0" applyFont="1" applyFill="1" applyBorder="1" applyAlignment="1">
      <alignment horizontal="left"/>
    </xf>
    <xf numFmtId="0" fontId="51" fillId="13" borderId="1" xfId="0" applyFont="1" applyFill="1" applyBorder="1" applyAlignment="1">
      <alignment horizontal="left"/>
    </xf>
    <xf numFmtId="0" fontId="10" fillId="13" borderId="1" xfId="0" applyFont="1" applyFill="1" applyBorder="1" applyAlignment="1">
      <alignment horizontal="left"/>
    </xf>
    <xf numFmtId="0" fontId="13" fillId="19" borderId="11" xfId="0" applyFont="1" applyFill="1" applyBorder="1" applyAlignment="1" applyProtection="1">
      <alignment horizontal="left"/>
      <protection locked="0"/>
    </xf>
    <xf numFmtId="0" fontId="13" fillId="19" borderId="12" xfId="0" applyFont="1" applyFill="1" applyBorder="1" applyAlignment="1" applyProtection="1">
      <alignment horizontal="left"/>
      <protection locked="0"/>
    </xf>
    <xf numFmtId="0" fontId="13" fillId="19" borderId="13" xfId="0" applyFont="1" applyFill="1" applyBorder="1" applyAlignment="1" applyProtection="1">
      <alignment horizontal="left"/>
      <protection locked="0"/>
    </xf>
    <xf numFmtId="0" fontId="10" fillId="13" borderId="2" xfId="0" applyFont="1" applyFill="1" applyBorder="1" applyAlignment="1">
      <alignment horizontal="left"/>
    </xf>
    <xf numFmtId="0" fontId="10" fillId="13" borderId="7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/>
    </xf>
    <xf numFmtId="0" fontId="11" fillId="22" borderId="1" xfId="0" applyFont="1" applyFill="1" applyBorder="1" applyAlignment="1">
      <alignment horizontal="left"/>
    </xf>
    <xf numFmtId="168" fontId="14" fillId="22" borderId="15" xfId="4" applyNumberFormat="1" applyFont="1" applyFill="1" applyBorder="1" applyAlignment="1" applyProtection="1">
      <alignment horizontal="right"/>
    </xf>
    <xf numFmtId="168" fontId="14" fillId="22" borderId="16" xfId="4" applyNumberFormat="1" applyFont="1" applyFill="1" applyBorder="1" applyAlignment="1" applyProtection="1">
      <alignment horizontal="right"/>
    </xf>
    <xf numFmtId="0" fontId="10" fillId="22" borderId="17" xfId="0" applyFont="1" applyFill="1" applyBorder="1" applyAlignment="1">
      <alignment horizontal="left" wrapText="1"/>
    </xf>
    <xf numFmtId="0" fontId="10" fillId="22" borderId="15" xfId="0" applyFont="1" applyFill="1" applyBorder="1" applyAlignment="1">
      <alignment horizontal="left" wrapText="1"/>
    </xf>
    <xf numFmtId="0" fontId="11" fillId="13" borderId="1" xfId="0" applyFont="1" applyFill="1" applyBorder="1" applyAlignment="1">
      <alignment horizontal="left" wrapText="1"/>
    </xf>
    <xf numFmtId="0" fontId="11" fillId="22" borderId="1" xfId="0" applyFont="1" applyFill="1" applyBorder="1" applyAlignment="1">
      <alignment horizontal="left" wrapText="1"/>
    </xf>
    <xf numFmtId="0" fontId="10" fillId="7" borderId="1" xfId="0" applyFont="1" applyFill="1" applyBorder="1" applyAlignment="1">
      <alignment horizontal="left"/>
    </xf>
    <xf numFmtId="0" fontId="11" fillId="15" borderId="1" xfId="0" applyFont="1" applyFill="1" applyBorder="1" applyAlignment="1" applyProtection="1">
      <alignment horizontal="left"/>
      <protection locked="0"/>
    </xf>
    <xf numFmtId="0" fontId="11" fillId="22" borderId="2" xfId="0" applyFont="1" applyFill="1" applyBorder="1" applyAlignment="1">
      <alignment horizontal="left"/>
    </xf>
    <xf numFmtId="0" fontId="11" fillId="22" borderId="7" xfId="0" applyFont="1" applyFill="1" applyBorder="1" applyAlignment="1">
      <alignment horizontal="left"/>
    </xf>
    <xf numFmtId="0" fontId="11" fillId="22" borderId="4" xfId="0" applyFont="1" applyFill="1" applyBorder="1" applyAlignment="1">
      <alignment horizontal="left"/>
    </xf>
    <xf numFmtId="0" fontId="11" fillId="13" borderId="2" xfId="0" applyFont="1" applyFill="1" applyBorder="1" applyAlignment="1">
      <alignment horizontal="left" wrapText="1"/>
    </xf>
    <xf numFmtId="0" fontId="11" fillId="13" borderId="7" xfId="0" applyFont="1" applyFill="1" applyBorder="1" applyAlignment="1">
      <alignment horizontal="left" wrapText="1"/>
    </xf>
    <xf numFmtId="0" fontId="11" fillId="13" borderId="4" xfId="0" applyFont="1" applyFill="1" applyBorder="1" applyAlignment="1">
      <alignment horizontal="left" wrapText="1"/>
    </xf>
    <xf numFmtId="0" fontId="10" fillId="22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/>
    </xf>
    <xf numFmtId="0" fontId="10" fillId="7" borderId="7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0" fillId="13" borderId="1" xfId="0" applyFont="1" applyFill="1" applyBorder="1" applyAlignment="1">
      <alignment horizontal="left" vertical="center" wrapText="1"/>
    </xf>
    <xf numFmtId="168" fontId="11" fillId="20" borderId="1" xfId="4" applyNumberFormat="1" applyFont="1" applyFill="1" applyBorder="1" applyAlignment="1" applyProtection="1">
      <alignment horizontal="center"/>
    </xf>
    <xf numFmtId="0" fontId="11" fillId="13" borderId="1" xfId="0" applyFont="1" applyFill="1" applyBorder="1" applyAlignment="1">
      <alignment horizontal="left"/>
    </xf>
    <xf numFmtId="0" fontId="51" fillId="13" borderId="2" xfId="0" applyFont="1" applyFill="1" applyBorder="1" applyAlignment="1">
      <alignment horizontal="left"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14" fillId="13" borderId="7" xfId="0" applyFont="1" applyFill="1" applyBorder="1" applyAlignment="1">
      <alignment horizontal="right" vertical="center" wrapText="1"/>
    </xf>
    <xf numFmtId="0" fontId="14" fillId="13" borderId="4" xfId="0" applyFont="1" applyFill="1" applyBorder="1" applyAlignment="1">
      <alignment horizontal="right" vertical="center" wrapText="1"/>
    </xf>
    <xf numFmtId="0" fontId="12" fillId="7" borderId="1" xfId="0" applyFont="1" applyFill="1" applyBorder="1" applyAlignment="1">
      <alignment horizontal="left"/>
    </xf>
    <xf numFmtId="0" fontId="11" fillId="13" borderId="2" xfId="7" applyFont="1" applyFill="1" applyBorder="1" applyAlignment="1">
      <alignment horizontal="left"/>
    </xf>
    <xf numFmtId="0" fontId="11" fillId="13" borderId="7" xfId="7" applyFont="1" applyFill="1" applyBorder="1" applyAlignment="1">
      <alignment horizontal="left"/>
    </xf>
    <xf numFmtId="0" fontId="11" fillId="13" borderId="4" xfId="7" applyFont="1" applyFill="1" applyBorder="1" applyAlignment="1">
      <alignment horizontal="left"/>
    </xf>
    <xf numFmtId="0" fontId="11" fillId="15" borderId="2" xfId="0" applyFont="1" applyFill="1" applyBorder="1" applyAlignment="1" applyProtection="1">
      <alignment horizontal="left"/>
      <protection locked="0"/>
    </xf>
    <xf numFmtId="0" fontId="11" fillId="15" borderId="7" xfId="0" applyFont="1" applyFill="1" applyBorder="1" applyAlignment="1" applyProtection="1">
      <alignment horizontal="left"/>
      <protection locked="0"/>
    </xf>
    <xf numFmtId="0" fontId="11" fillId="15" borderId="4" xfId="0" applyFont="1" applyFill="1" applyBorder="1" applyAlignment="1" applyProtection="1">
      <alignment horizontal="left"/>
      <protection locked="0"/>
    </xf>
    <xf numFmtId="0" fontId="11" fillId="22" borderId="2" xfId="0" applyFont="1" applyFill="1" applyBorder="1" applyAlignment="1">
      <alignment horizontal="left" wrapText="1"/>
    </xf>
    <xf numFmtId="0" fontId="11" fillId="22" borderId="7" xfId="0" applyFont="1" applyFill="1" applyBorder="1" applyAlignment="1">
      <alignment horizontal="left" wrapText="1"/>
    </xf>
    <xf numFmtId="0" fontId="10" fillId="16" borderId="0" xfId="0" applyFont="1" applyFill="1" applyAlignment="1">
      <alignment horizontal="center"/>
    </xf>
    <xf numFmtId="0" fontId="11" fillId="3" borderId="2" xfId="0" applyFont="1" applyFill="1" applyBorder="1" applyAlignment="1" applyProtection="1">
      <alignment horizontal="left" wrapText="1"/>
      <protection locked="0"/>
    </xf>
    <xf numFmtId="0" fontId="11" fillId="3" borderId="7" xfId="0" applyFont="1" applyFill="1" applyBorder="1" applyAlignment="1" applyProtection="1">
      <alignment horizontal="left" wrapText="1"/>
      <protection locked="0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51" fillId="17" borderId="0" xfId="7" applyFont="1" applyFill="1" applyAlignment="1">
      <alignment horizontal="left"/>
    </xf>
    <xf numFmtId="0" fontId="48" fillId="17" borderId="0" xfId="7" applyFont="1" applyFill="1" applyAlignment="1">
      <alignment horizontal="left"/>
    </xf>
    <xf numFmtId="0" fontId="9" fillId="17" borderId="0" xfId="7" applyFont="1" applyFill="1" applyAlignment="1">
      <alignment horizontal="left"/>
    </xf>
    <xf numFmtId="175" fontId="10" fillId="7" borderId="1" xfId="0" applyNumberFormat="1" applyFont="1" applyFill="1" applyBorder="1" applyAlignment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0" fillId="14" borderId="2" xfId="0" applyFont="1" applyFill="1" applyBorder="1" applyAlignment="1">
      <alignment vertical="center"/>
    </xf>
    <xf numFmtId="0" fontId="10" fillId="14" borderId="7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168" fontId="11" fillId="20" borderId="3" xfId="5" applyNumberFormat="1" applyFont="1" applyFill="1" applyBorder="1" applyAlignment="1" applyProtection="1">
      <alignment horizontal="center"/>
      <protection locked="0"/>
    </xf>
    <xf numFmtId="168" fontId="11" fillId="20" borderId="6" xfId="5" applyNumberFormat="1" applyFont="1" applyFill="1" applyBorder="1" applyAlignment="1" applyProtection="1">
      <alignment horizontal="center"/>
      <protection locked="0"/>
    </xf>
    <xf numFmtId="0" fontId="10" fillId="7" borderId="2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/>
    </xf>
    <xf numFmtId="0" fontId="10" fillId="7" borderId="4" xfId="0" applyFont="1" applyFill="1" applyBorder="1" applyAlignment="1">
      <alignment horizontal="left" vertical="center"/>
    </xf>
    <xf numFmtId="0" fontId="10" fillId="7" borderId="2" xfId="7" applyFont="1" applyFill="1" applyBorder="1" applyAlignment="1">
      <alignment horizontal="left"/>
    </xf>
    <xf numFmtId="0" fontId="10" fillId="7" borderId="7" xfId="7" applyFont="1" applyFill="1" applyBorder="1" applyAlignment="1">
      <alignment horizontal="left"/>
    </xf>
    <xf numFmtId="0" fontId="10" fillId="7" borderId="4" xfId="7" applyFont="1" applyFill="1" applyBorder="1" applyAlignment="1">
      <alignment horizontal="left"/>
    </xf>
    <xf numFmtId="0" fontId="10" fillId="22" borderId="2" xfId="0" applyFont="1" applyFill="1" applyBorder="1" applyAlignment="1">
      <alignment vertical="center"/>
    </xf>
    <xf numFmtId="0" fontId="10" fillId="22" borderId="4" xfId="0" applyFont="1" applyFill="1" applyBorder="1" applyAlignment="1">
      <alignment vertical="center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4" fillId="13" borderId="1" xfId="0" applyFont="1" applyFill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/>
    </xf>
    <xf numFmtId="0" fontId="34" fillId="22" borderId="1" xfId="0" applyFont="1" applyFill="1" applyBorder="1" applyAlignment="1">
      <alignment horizontal="left"/>
    </xf>
    <xf numFmtId="0" fontId="11" fillId="13" borderId="2" xfId="7" applyFont="1" applyFill="1" applyBorder="1" applyAlignment="1">
      <alignment horizontal="left" wrapText="1"/>
    </xf>
    <xf numFmtId="0" fontId="11" fillId="13" borderId="7" xfId="7" applyFont="1" applyFill="1" applyBorder="1" applyAlignment="1">
      <alignment horizontal="left" wrapText="1"/>
    </xf>
    <xf numFmtId="0" fontId="11" fillId="13" borderId="4" xfId="7" applyFont="1" applyFill="1" applyBorder="1" applyAlignment="1">
      <alignment horizontal="left" wrapText="1"/>
    </xf>
    <xf numFmtId="0" fontId="10" fillId="13" borderId="1" xfId="0" applyFont="1" applyFill="1" applyBorder="1" applyAlignment="1">
      <alignment horizontal="left" vertical="center"/>
    </xf>
    <xf numFmtId="0" fontId="10" fillId="22" borderId="1" xfId="0" applyFont="1" applyFill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37" fillId="7" borderId="1" xfId="0" applyFont="1" applyFill="1" applyBorder="1" applyAlignment="1">
      <alignment horizontal="left"/>
    </xf>
    <xf numFmtId="49" fontId="34" fillId="7" borderId="1" xfId="1" applyNumberFormat="1" applyFont="1" applyFill="1" applyBorder="1" applyAlignment="1" applyProtection="1">
      <alignment wrapText="1"/>
    </xf>
    <xf numFmtId="0" fontId="13" fillId="19" borderId="8" xfId="0" applyFont="1" applyFill="1" applyBorder="1" applyAlignment="1" applyProtection="1">
      <alignment horizontal="left" vertical="center"/>
      <protection locked="0"/>
    </xf>
    <xf numFmtId="0" fontId="13" fillId="19" borderId="9" xfId="0" applyFont="1" applyFill="1" applyBorder="1" applyAlignment="1" applyProtection="1">
      <alignment horizontal="left" vertical="center"/>
      <protection locked="0"/>
    </xf>
    <xf numFmtId="0" fontId="13" fillId="19" borderId="10" xfId="0" applyFont="1" applyFill="1" applyBorder="1" applyAlignment="1" applyProtection="1">
      <alignment horizontal="left" vertical="center"/>
      <protection locked="0"/>
    </xf>
    <xf numFmtId="0" fontId="34" fillId="13" borderId="2" xfId="0" applyFont="1" applyFill="1" applyBorder="1" applyAlignment="1">
      <alignment horizontal="left" vertical="top" wrapText="1"/>
    </xf>
    <xf numFmtId="0" fontId="34" fillId="13" borderId="7" xfId="0" applyFont="1" applyFill="1" applyBorder="1" applyAlignment="1">
      <alignment horizontal="left" vertical="top" wrapText="1"/>
    </xf>
    <xf numFmtId="0" fontId="34" fillId="13" borderId="4" xfId="0" applyFont="1" applyFill="1" applyBorder="1" applyAlignment="1">
      <alignment horizontal="left" vertical="top" wrapText="1"/>
    </xf>
    <xf numFmtId="0" fontId="27" fillId="0" borderId="35" xfId="0" quotePrefix="1" applyFont="1" applyBorder="1" applyAlignment="1">
      <alignment horizontal="left" vertical="top" wrapText="1"/>
    </xf>
    <xf numFmtId="0" fontId="11" fillId="0" borderId="36" xfId="0" quotePrefix="1" applyFont="1" applyBorder="1" applyAlignment="1">
      <alignment horizontal="left" vertical="top" wrapText="1"/>
    </xf>
    <xf numFmtId="0" fontId="11" fillId="0" borderId="37" xfId="0" quotePrefix="1" applyFont="1" applyBorder="1" applyAlignment="1">
      <alignment horizontal="left" vertical="top" wrapText="1"/>
    </xf>
    <xf numFmtId="0" fontId="48" fillId="17" borderId="0" xfId="0" applyFont="1" applyFill="1" applyAlignment="1">
      <alignment horizontal="left"/>
    </xf>
    <xf numFmtId="0" fontId="9" fillId="17" borderId="0" xfId="0" applyFont="1" applyFill="1" applyAlignment="1">
      <alignment horizontal="left"/>
    </xf>
    <xf numFmtId="49" fontId="34" fillId="7" borderId="3" xfId="1" applyNumberFormat="1" applyFont="1" applyFill="1" applyBorder="1" applyAlignment="1" applyProtection="1">
      <alignment horizontal="center"/>
    </xf>
    <xf numFmtId="49" fontId="34" fillId="7" borderId="6" xfId="1" applyNumberFormat="1" applyFont="1" applyFill="1" applyBorder="1" applyAlignment="1" applyProtection="1">
      <alignment horizontal="center"/>
    </xf>
    <xf numFmtId="0" fontId="10" fillId="20" borderId="1" xfId="0" applyFont="1" applyFill="1" applyBorder="1" applyAlignment="1">
      <alignment horizontal="right" wrapText="1" indent="1"/>
    </xf>
    <xf numFmtId="0" fontId="10" fillId="14" borderId="2" xfId="0" applyFont="1" applyFill="1" applyBorder="1" applyAlignment="1">
      <alignment horizontal="left" vertical="center"/>
    </xf>
    <xf numFmtId="0" fontId="10" fillId="14" borderId="7" xfId="0" applyFont="1" applyFill="1" applyBorder="1" applyAlignment="1">
      <alignment horizontal="left" vertical="center"/>
    </xf>
    <xf numFmtId="0" fontId="10" fillId="14" borderId="4" xfId="0" applyFont="1" applyFill="1" applyBorder="1" applyAlignment="1">
      <alignment horizontal="left" vertical="center"/>
    </xf>
    <xf numFmtId="176" fontId="11" fillId="20" borderId="3" xfId="4" applyNumberFormat="1" applyFont="1" applyFill="1" applyBorder="1" applyAlignment="1" applyProtection="1">
      <alignment horizontal="center"/>
    </xf>
    <xf numFmtId="176" fontId="11" fillId="20" borderId="6" xfId="4" applyNumberFormat="1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wrapText="1"/>
      <protection locked="0"/>
    </xf>
    <xf numFmtId="0" fontId="15" fillId="13" borderId="2" xfId="0" applyFont="1" applyFill="1" applyBorder="1" applyAlignment="1">
      <alignment horizontal="left" wrapText="1"/>
    </xf>
    <xf numFmtId="0" fontId="15" fillId="13" borderId="7" xfId="0" applyFont="1" applyFill="1" applyBorder="1" applyAlignment="1">
      <alignment horizontal="left" wrapText="1"/>
    </xf>
    <xf numFmtId="0" fontId="14" fillId="13" borderId="7" xfId="0" applyFont="1" applyFill="1" applyBorder="1" applyAlignment="1">
      <alignment horizontal="right" wrapText="1"/>
    </xf>
    <xf numFmtId="0" fontId="14" fillId="13" borderId="4" xfId="0" applyFont="1" applyFill="1" applyBorder="1" applyAlignment="1">
      <alignment horizontal="right" wrapText="1"/>
    </xf>
    <xf numFmtId="0" fontId="10" fillId="22" borderId="2" xfId="0" applyFont="1" applyFill="1" applyBorder="1" applyAlignment="1">
      <alignment horizontal="left"/>
    </xf>
    <xf numFmtId="0" fontId="10" fillId="22" borderId="7" xfId="0" applyFont="1" applyFill="1" applyBorder="1" applyAlignment="1">
      <alignment horizontal="left"/>
    </xf>
    <xf numFmtId="0" fontId="10" fillId="22" borderId="4" xfId="0" applyFont="1" applyFill="1" applyBorder="1" applyAlignment="1">
      <alignment horizontal="left"/>
    </xf>
    <xf numFmtId="0" fontId="11" fillId="15" borderId="2" xfId="0" applyFont="1" applyFill="1" applyBorder="1" applyAlignment="1" applyProtection="1">
      <alignment horizontal="left" wrapText="1"/>
      <protection locked="0"/>
    </xf>
    <xf numFmtId="0" fontId="11" fillId="15" borderId="7" xfId="0" applyFont="1" applyFill="1" applyBorder="1" applyAlignment="1" applyProtection="1">
      <alignment horizontal="left" wrapText="1"/>
      <protection locked="0"/>
    </xf>
    <xf numFmtId="0" fontId="11" fillId="15" borderId="4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22" borderId="4" xfId="0" applyFont="1" applyFill="1" applyBorder="1" applyAlignment="1">
      <alignment horizontal="left" wrapText="1"/>
    </xf>
    <xf numFmtId="0" fontId="9" fillId="16" borderId="0" xfId="0" applyFont="1" applyFill="1" applyAlignment="1" applyProtection="1">
      <protection hidden="1"/>
    </xf>
    <xf numFmtId="0" fontId="12" fillId="7" borderId="1" xfId="0" applyFont="1" applyFill="1" applyBorder="1" applyAlignment="1"/>
    <xf numFmtId="0" fontId="32" fillId="20" borderId="1" xfId="0" applyFont="1" applyFill="1" applyBorder="1" applyAlignment="1"/>
    <xf numFmtId="0" fontId="11" fillId="13" borderId="2" xfId="0" applyFont="1" applyFill="1" applyBorder="1" applyAlignment="1"/>
    <xf numFmtId="0" fontId="11" fillId="13" borderId="7" xfId="0" applyFont="1" applyFill="1" applyBorder="1" applyAlignment="1"/>
    <xf numFmtId="0" fontId="11" fillId="13" borderId="4" xfId="0" applyFont="1" applyFill="1" applyBorder="1" applyAlignment="1"/>
    <xf numFmtId="0" fontId="10" fillId="13" borderId="2" xfId="0" applyFont="1" applyFill="1" applyBorder="1" applyAlignment="1"/>
    <xf numFmtId="0" fontId="10" fillId="13" borderId="7" xfId="0" applyFont="1" applyFill="1" applyBorder="1" applyAlignment="1"/>
    <xf numFmtId="0" fontId="10" fillId="13" borderId="4" xfId="0" applyFont="1" applyFill="1" applyBorder="1" applyAlignment="1"/>
    <xf numFmtId="0" fontId="10" fillId="6" borderId="2" xfId="0" applyFont="1" applyFill="1" applyBorder="1" applyAlignment="1"/>
    <xf numFmtId="0" fontId="10" fillId="6" borderId="7" xfId="0" applyFont="1" applyFill="1" applyBorder="1" applyAlignment="1"/>
    <xf numFmtId="0" fontId="10" fillId="6" borderId="4" xfId="0" applyFont="1" applyFill="1" applyBorder="1" applyAlignment="1"/>
    <xf numFmtId="0" fontId="10" fillId="4" borderId="1" xfId="0" applyFont="1" applyFill="1" applyBorder="1" applyAlignment="1"/>
    <xf numFmtId="0" fontId="11" fillId="22" borderId="2" xfId="0" applyFont="1" applyFill="1" applyBorder="1" applyAlignment="1"/>
    <xf numFmtId="0" fontId="11" fillId="22" borderId="7" xfId="0" applyFont="1" applyFill="1" applyBorder="1" applyAlignment="1"/>
    <xf numFmtId="0" fontId="11" fillId="22" borderId="4" xfId="0" applyFont="1" applyFill="1" applyBorder="1" applyAlignment="1"/>
    <xf numFmtId="0" fontId="11" fillId="22" borderId="1" xfId="0" applyFont="1" applyFill="1" applyBorder="1" applyAlignment="1"/>
  </cellXfs>
  <cellStyles count="26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Followed Hyperlink" xfId="15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5" builtinId="9" hidden="1"/>
    <cellStyle name="Followed Hyperlink" xfId="23" builtinId="9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Normal 2" xfId="7" xr:uid="{00000000-0005-0000-0000-000015000000}"/>
    <cellStyle name="Normal 3" xfId="8" xr:uid="{00000000-0005-0000-0000-000016000000}"/>
    <cellStyle name="Percent" xfId="11" builtinId="5"/>
    <cellStyle name="Percent 2" xfId="9" xr:uid="{00000000-0005-0000-0000-000018000000}"/>
    <cellStyle name="Percent 3" xfId="10" xr:uid="{00000000-0005-0000-0000-000019000000}"/>
  </cellStyles>
  <dxfs count="9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44787</xdr:colOff>
      <xdr:row>1</xdr:row>
      <xdr:rowOff>57150</xdr:rowOff>
    </xdr:from>
    <xdr:to>
      <xdr:col>1</xdr:col>
      <xdr:colOff>641014</xdr:colOff>
      <xdr:row>2</xdr:row>
      <xdr:rowOff>263910</xdr:rowOff>
    </xdr:to>
    <xdr:pic>
      <xdr:nvPicPr>
        <xdr:cNvPr id="10331" name="Picture 2">
          <a:extLst>
            <a:ext uri="{FF2B5EF4-FFF2-40B4-BE49-F238E27FC236}">
              <a16:creationId xmlns:a16="http://schemas.microsoft.com/office/drawing/2014/main" id="{00000000-0008-0000-0100-00005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4854" y="158750"/>
          <a:ext cx="596227" cy="59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138546</xdr:colOff>
      <xdr:row>1</xdr:row>
      <xdr:rowOff>148054</xdr:rowOff>
    </xdr:from>
    <xdr:to>
      <xdr:col>1</xdr:col>
      <xdr:colOff>649431</xdr:colOff>
      <xdr:row>4</xdr:row>
      <xdr:rowOff>194119</xdr:rowOff>
    </xdr:to>
    <xdr:pic>
      <xdr:nvPicPr>
        <xdr:cNvPr id="1772" name="Picture 2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8546" y="231874"/>
          <a:ext cx="655665" cy="655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102220</xdr:colOff>
      <xdr:row>109</xdr:row>
      <xdr:rowOff>180701</xdr:rowOff>
    </xdr:from>
    <xdr:to>
      <xdr:col>1</xdr:col>
      <xdr:colOff>593514</xdr:colOff>
      <xdr:row>112</xdr:row>
      <xdr:rowOff>153835</xdr:rowOff>
    </xdr:to>
    <xdr:pic>
      <xdr:nvPicPr>
        <xdr:cNvPr id="1774" name="Picture 4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220" y="25905821"/>
          <a:ext cx="636074" cy="636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142876</xdr:colOff>
      <xdr:row>152</xdr:row>
      <xdr:rowOff>12742</xdr:rowOff>
    </xdr:from>
    <xdr:to>
      <xdr:col>1</xdr:col>
      <xdr:colOff>638149</xdr:colOff>
      <xdr:row>154</xdr:row>
      <xdr:rowOff>180355</xdr:rowOff>
    </xdr:to>
    <xdr:pic>
      <xdr:nvPicPr>
        <xdr:cNvPr id="1775" name="Picture 5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6" y="35582902"/>
          <a:ext cx="640053" cy="640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opLeftCell="A8" zoomScale="90" zoomScaleNormal="90" zoomScaleSheetLayoutView="85" workbookViewId="0">
      <selection activeCell="F17" sqref="F17"/>
    </sheetView>
  </sheetViews>
  <sheetFormatPr defaultColWidth="8.5703125" defaultRowHeight="13.15"/>
  <cols>
    <col min="1" max="1" width="1.5703125" style="2" customWidth="1"/>
    <col min="2" max="2" width="10.42578125" customWidth="1"/>
    <col min="3" max="3" width="37.5703125" customWidth="1"/>
    <col min="4" max="4" width="8.5703125" customWidth="1"/>
    <col min="5" max="5" width="7.5703125" customWidth="1"/>
    <col min="6" max="6" width="8.5703125" customWidth="1"/>
    <col min="7" max="8" width="9.42578125" customWidth="1"/>
    <col min="9" max="9" width="10.140625" customWidth="1"/>
    <col min="10" max="10" width="9.5703125" customWidth="1"/>
    <col min="11" max="11" width="10.42578125" customWidth="1"/>
    <col min="12" max="12" width="9.42578125" customWidth="1"/>
    <col min="13" max="13" width="9.5703125" bestFit="1" customWidth="1"/>
    <col min="14" max="14" width="10" customWidth="1"/>
    <col min="15" max="15" width="5.42578125" customWidth="1"/>
    <col min="16" max="16" width="10.42578125" customWidth="1"/>
    <col min="17" max="17" width="5.42578125" customWidth="1"/>
    <col min="18" max="19" width="9.42578125" customWidth="1"/>
    <col min="20" max="20" width="2.140625" style="2" customWidth="1"/>
  </cols>
  <sheetData>
    <row r="1" spans="2:19" ht="8.25" customHeight="1" thickBot="1">
      <c r="B1" s="2"/>
      <c r="C1" s="2"/>
      <c r="D1" s="2"/>
      <c r="E1" s="2"/>
      <c r="F1" s="2"/>
      <c r="G1" s="3"/>
      <c r="H1" s="3"/>
      <c r="I1" s="2"/>
      <c r="J1" s="2"/>
      <c r="K1" s="2"/>
      <c r="L1" s="3"/>
      <c r="M1" s="3"/>
      <c r="N1" s="2"/>
      <c r="O1" s="2"/>
      <c r="P1" s="3"/>
      <c r="Q1" s="2"/>
      <c r="R1" s="2"/>
      <c r="S1" s="2"/>
    </row>
    <row r="2" spans="2:19" ht="30.75" customHeight="1">
      <c r="B2" s="2"/>
      <c r="C2" s="6" t="s">
        <v>0</v>
      </c>
      <c r="D2" s="2"/>
      <c r="E2" s="2"/>
      <c r="F2" s="2"/>
      <c r="G2" s="3"/>
      <c r="H2" s="3"/>
      <c r="I2" s="225" t="s">
        <v>1</v>
      </c>
      <c r="J2" s="226"/>
      <c r="K2" s="226"/>
      <c r="L2" s="226"/>
      <c r="M2" s="226"/>
      <c r="N2" s="226"/>
      <c r="O2" s="226"/>
      <c r="P2" s="226"/>
      <c r="Q2" s="226"/>
      <c r="R2" s="227"/>
      <c r="S2" s="2"/>
    </row>
    <row r="3" spans="2:19" ht="30.75" customHeight="1">
      <c r="B3" s="2"/>
      <c r="C3" s="7" t="s">
        <v>2</v>
      </c>
      <c r="D3" s="2"/>
      <c r="E3" s="2"/>
      <c r="F3" s="2"/>
      <c r="G3" s="3"/>
      <c r="H3" s="3"/>
      <c r="I3" s="228"/>
      <c r="J3" s="229"/>
      <c r="K3" s="229"/>
      <c r="L3" s="229"/>
      <c r="M3" s="229"/>
      <c r="N3" s="229"/>
      <c r="O3" s="229"/>
      <c r="P3" s="229"/>
      <c r="Q3" s="229"/>
      <c r="R3" s="230"/>
      <c r="S3" s="2"/>
    </row>
    <row r="4" spans="2:19" ht="17.25" customHeight="1" thickBot="1">
      <c r="B4" s="2"/>
      <c r="C4" s="2"/>
      <c r="D4" s="2"/>
      <c r="E4" s="2"/>
      <c r="F4" s="2"/>
      <c r="G4" s="3"/>
      <c r="H4" s="3"/>
      <c r="I4" s="231"/>
      <c r="J4" s="232"/>
      <c r="K4" s="232"/>
      <c r="L4" s="232"/>
      <c r="M4" s="232"/>
      <c r="N4" s="232"/>
      <c r="O4" s="232"/>
      <c r="P4" s="232"/>
      <c r="Q4" s="232"/>
      <c r="R4" s="233"/>
      <c r="S4" s="2"/>
    </row>
    <row r="5" spans="2:19" ht="16.5" customHeight="1" thickBot="1">
      <c r="B5" s="2"/>
      <c r="C5" s="5" t="s">
        <v>3</v>
      </c>
      <c r="D5" s="217"/>
      <c r="E5" s="218"/>
      <c r="F5" s="218"/>
      <c r="G5" s="219"/>
      <c r="H5" s="3"/>
      <c r="I5" s="2"/>
      <c r="J5" s="234"/>
      <c r="K5" s="234"/>
      <c r="L5" s="234"/>
      <c r="M5" s="234"/>
      <c r="N5" s="234"/>
      <c r="O5" s="2"/>
      <c r="P5" s="3"/>
      <c r="Q5" s="2"/>
      <c r="R5" s="2"/>
      <c r="S5" s="2"/>
    </row>
    <row r="6" spans="2:19" ht="16.5" customHeight="1" thickBot="1">
      <c r="B6" s="2"/>
      <c r="C6" s="5" t="s">
        <v>4</v>
      </c>
      <c r="D6" s="217"/>
      <c r="E6" s="218"/>
      <c r="F6" s="218"/>
      <c r="G6" s="219"/>
      <c r="H6" s="234" t="s">
        <v>5</v>
      </c>
      <c r="I6" s="234"/>
      <c r="J6" s="234"/>
      <c r="K6" s="234"/>
      <c r="L6" s="234"/>
      <c r="M6" s="220">
        <f>SUM(P27)+K27</f>
        <v>0</v>
      </c>
      <c r="N6" s="221"/>
      <c r="O6" s="222"/>
      <c r="P6" s="3"/>
      <c r="Q6" s="2"/>
      <c r="R6" s="2"/>
      <c r="S6" s="2"/>
    </row>
    <row r="7" spans="2:19" ht="16.5" customHeight="1" thickBot="1">
      <c r="B7" s="2"/>
      <c r="C7" s="5" t="s">
        <v>6</v>
      </c>
      <c r="D7" s="217"/>
      <c r="E7" s="218"/>
      <c r="F7" s="218"/>
      <c r="G7" s="219"/>
      <c r="H7" s="235" t="s">
        <v>7</v>
      </c>
      <c r="I7" s="235"/>
      <c r="J7" s="235"/>
      <c r="K7" s="235"/>
      <c r="L7" s="235"/>
      <c r="M7" s="220">
        <f>SUM(R27)+M27</f>
        <v>0</v>
      </c>
      <c r="N7" s="221"/>
      <c r="O7" s="222"/>
      <c r="P7" s="3"/>
      <c r="Q7" s="2"/>
      <c r="R7" s="2"/>
      <c r="S7" s="2"/>
    </row>
    <row r="8" spans="2:19" ht="16.5" customHeight="1">
      <c r="B8" s="4"/>
      <c r="C8" s="5"/>
      <c r="D8" s="5"/>
      <c r="E8" s="5"/>
      <c r="F8" s="5"/>
      <c r="G8" s="5"/>
      <c r="H8" s="28"/>
      <c r="I8" s="28"/>
      <c r="J8" s="28"/>
      <c r="K8" s="28"/>
      <c r="L8" s="28"/>
      <c r="M8" s="28"/>
      <c r="N8" s="28"/>
      <c r="O8" s="28"/>
      <c r="P8" s="2"/>
      <c r="Q8" s="2"/>
      <c r="R8" s="2"/>
      <c r="S8" s="2"/>
    </row>
    <row r="9" spans="2:19" ht="13.9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69.599999999999994" thickBot="1">
      <c r="B10" s="223" t="s">
        <v>8</v>
      </c>
      <c r="C10" s="223" t="s">
        <v>9</v>
      </c>
      <c r="D10" s="223" t="s">
        <v>10</v>
      </c>
      <c r="E10" s="223" t="s">
        <v>11</v>
      </c>
      <c r="F10" s="223" t="s">
        <v>12</v>
      </c>
      <c r="G10" s="223" t="s">
        <v>13</v>
      </c>
      <c r="H10" s="223" t="s">
        <v>14</v>
      </c>
      <c r="I10" s="87" t="s">
        <v>15</v>
      </c>
      <c r="J10" s="87" t="s">
        <v>16</v>
      </c>
      <c r="K10" s="87" t="s">
        <v>17</v>
      </c>
      <c r="L10" s="87" t="s">
        <v>18</v>
      </c>
      <c r="M10" s="87" t="s">
        <v>19</v>
      </c>
      <c r="N10" s="87" t="s">
        <v>20</v>
      </c>
      <c r="O10" s="224" t="s">
        <v>21</v>
      </c>
      <c r="P10" s="224"/>
      <c r="Q10" s="224" t="s">
        <v>22</v>
      </c>
      <c r="R10" s="224"/>
      <c r="S10" s="87" t="s">
        <v>23</v>
      </c>
    </row>
    <row r="11" spans="2:19" ht="17.25" customHeight="1" thickBot="1">
      <c r="B11" s="224"/>
      <c r="C11" s="224"/>
      <c r="D11" s="224"/>
      <c r="E11" s="224"/>
      <c r="F11" s="224"/>
      <c r="G11" s="224"/>
      <c r="H11" s="224"/>
      <c r="I11" s="88" t="s">
        <v>24</v>
      </c>
      <c r="J11" s="88" t="s">
        <v>24</v>
      </c>
      <c r="K11" s="88" t="s">
        <v>24</v>
      </c>
      <c r="L11" s="88" t="s">
        <v>24</v>
      </c>
      <c r="M11" s="88" t="s">
        <v>24</v>
      </c>
      <c r="N11" s="88" t="s">
        <v>24</v>
      </c>
      <c r="O11" s="88" t="s">
        <v>25</v>
      </c>
      <c r="P11" s="88" t="s">
        <v>24</v>
      </c>
      <c r="Q11" s="88" t="s">
        <v>25</v>
      </c>
      <c r="R11" s="88" t="s">
        <v>24</v>
      </c>
      <c r="S11" s="88" t="s">
        <v>24</v>
      </c>
    </row>
    <row r="12" spans="2:19" ht="22.5" customHeight="1" thickBot="1">
      <c r="B12" s="89"/>
      <c r="C12" s="90"/>
      <c r="D12" s="96"/>
      <c r="E12" s="97"/>
      <c r="F12" s="98">
        <f>SUM(D12)*E12</f>
        <v>0</v>
      </c>
      <c r="G12" s="99"/>
      <c r="H12" s="124">
        <f>IF(F12=0,0,(G12/F12))</f>
        <v>0</v>
      </c>
      <c r="I12" s="111"/>
      <c r="J12" s="109">
        <f t="shared" ref="J12:J26" si="0">IF(G12=0,0,(I12/G12))</f>
        <v>0</v>
      </c>
      <c r="K12" s="112"/>
      <c r="L12" s="112"/>
      <c r="M12" s="112"/>
      <c r="N12" s="113">
        <f>SUM(I12)-K12-L12-M12</f>
        <v>0</v>
      </c>
      <c r="O12" s="127"/>
      <c r="P12" s="114">
        <f>SUM(N12)*(O12)</f>
        <v>0</v>
      </c>
      <c r="Q12" s="127"/>
      <c r="R12" s="114">
        <f>SUM(N12)*(Q12)</f>
        <v>0</v>
      </c>
      <c r="S12" s="114">
        <f>SUM(N12)-P12-R12</f>
        <v>0</v>
      </c>
    </row>
    <row r="13" spans="2:19" ht="22.5" customHeight="1" thickBot="1">
      <c r="B13" s="91"/>
      <c r="C13" s="92"/>
      <c r="D13" s="100"/>
      <c r="E13" s="101"/>
      <c r="F13" s="102">
        <f>SUM(D13)*E13</f>
        <v>0</v>
      </c>
      <c r="G13" s="100"/>
      <c r="H13" s="125">
        <f>IF(F13=0,0,(G13/F13))</f>
        <v>0</v>
      </c>
      <c r="I13" s="115"/>
      <c r="J13" s="110">
        <f t="shared" si="0"/>
        <v>0</v>
      </c>
      <c r="K13" s="115"/>
      <c r="L13" s="116"/>
      <c r="M13" s="115"/>
      <c r="N13" s="117">
        <f>SUM(I13)-K13-L13-M13</f>
        <v>0</v>
      </c>
      <c r="O13" s="128"/>
      <c r="P13" s="118">
        <f>SUM(N13)*(O13)</f>
        <v>0</v>
      </c>
      <c r="Q13" s="128"/>
      <c r="R13" s="118">
        <f>SUM(N13)*(Q13)</f>
        <v>0</v>
      </c>
      <c r="S13" s="118">
        <f>SUM(N13)-P13-R13</f>
        <v>0</v>
      </c>
    </row>
    <row r="14" spans="2:19" ht="22.5" customHeight="1" thickBot="1">
      <c r="B14" s="91"/>
      <c r="C14" s="92"/>
      <c r="D14" s="100"/>
      <c r="E14" s="101"/>
      <c r="F14" s="102">
        <f>SUM(D14)*E14</f>
        <v>0</v>
      </c>
      <c r="G14" s="103"/>
      <c r="H14" s="125">
        <f>IF(F14=0,0,(G14/F14))</f>
        <v>0</v>
      </c>
      <c r="I14" s="119"/>
      <c r="J14" s="110">
        <f t="shared" si="0"/>
        <v>0</v>
      </c>
      <c r="K14" s="116"/>
      <c r="L14" s="116"/>
      <c r="M14" s="116"/>
      <c r="N14" s="117">
        <f>SUM(I14)-K14-L14-M14</f>
        <v>0</v>
      </c>
      <c r="O14" s="128"/>
      <c r="P14" s="118">
        <f>SUM(N14)*(O14)</f>
        <v>0</v>
      </c>
      <c r="Q14" s="128"/>
      <c r="R14" s="118">
        <f>SUM(N14)*(Q14)</f>
        <v>0</v>
      </c>
      <c r="S14" s="118">
        <f>SUM(N14)-P14-R14</f>
        <v>0</v>
      </c>
    </row>
    <row r="15" spans="2:19" ht="22.5" customHeight="1" thickBot="1">
      <c r="B15" s="91"/>
      <c r="C15" s="92"/>
      <c r="D15" s="100"/>
      <c r="E15" s="101"/>
      <c r="F15" s="102">
        <f>SUM(D15)*E15</f>
        <v>0</v>
      </c>
      <c r="G15" s="103"/>
      <c r="H15" s="125">
        <f>IF(F15=0,0,(G15/F15))</f>
        <v>0</v>
      </c>
      <c r="I15" s="119"/>
      <c r="J15" s="110">
        <f t="shared" si="0"/>
        <v>0</v>
      </c>
      <c r="K15" s="116"/>
      <c r="L15" s="116"/>
      <c r="M15" s="116"/>
      <c r="N15" s="117">
        <f>SUM(I15)-K15-L15-M15</f>
        <v>0</v>
      </c>
      <c r="O15" s="128"/>
      <c r="P15" s="118">
        <f>SUM(N15)*(O15)</f>
        <v>0</v>
      </c>
      <c r="Q15" s="128"/>
      <c r="R15" s="118">
        <f>SUM(N15)*(Q15)</f>
        <v>0</v>
      </c>
      <c r="S15" s="118">
        <f>SUM(N15)-P15-R15</f>
        <v>0</v>
      </c>
    </row>
    <row r="16" spans="2:19" ht="22.5" customHeight="1" thickBot="1">
      <c r="B16" s="91"/>
      <c r="C16" s="92"/>
      <c r="D16" s="100"/>
      <c r="E16" s="101"/>
      <c r="F16" s="102">
        <f t="shared" ref="F16:F26" si="1">SUM(D16)*E16</f>
        <v>0</v>
      </c>
      <c r="G16" s="103"/>
      <c r="H16" s="125">
        <f t="shared" ref="H16:H26" si="2">IF(F16=0,0,(G16/F16))</f>
        <v>0</v>
      </c>
      <c r="I16" s="119"/>
      <c r="J16" s="110">
        <f t="shared" si="0"/>
        <v>0</v>
      </c>
      <c r="K16" s="116"/>
      <c r="L16" s="116"/>
      <c r="M16" s="116"/>
      <c r="N16" s="117">
        <f t="shared" ref="N16:N26" si="3">SUM(I16)-K16-L16-M16</f>
        <v>0</v>
      </c>
      <c r="O16" s="128"/>
      <c r="P16" s="118">
        <f t="shared" ref="P16:P26" si="4">SUM(N16)*(O16)</f>
        <v>0</v>
      </c>
      <c r="Q16" s="128"/>
      <c r="R16" s="118">
        <f t="shared" ref="R16:R26" si="5">SUM(N16)*(Q16)</f>
        <v>0</v>
      </c>
      <c r="S16" s="118">
        <f t="shared" ref="S16:S26" si="6">SUM(N16)-P16-R16</f>
        <v>0</v>
      </c>
    </row>
    <row r="17" spans="2:19" ht="22.5" customHeight="1" thickBot="1">
      <c r="B17" s="91"/>
      <c r="C17" s="92"/>
      <c r="D17" s="100"/>
      <c r="E17" s="101"/>
      <c r="F17" s="102">
        <f t="shared" si="1"/>
        <v>0</v>
      </c>
      <c r="G17" s="100"/>
      <c r="H17" s="125">
        <f>IF(F17=0,0,(G17/F17))</f>
        <v>0</v>
      </c>
      <c r="I17" s="115"/>
      <c r="J17" s="110">
        <f t="shared" si="0"/>
        <v>0</v>
      </c>
      <c r="K17" s="115"/>
      <c r="L17" s="116"/>
      <c r="M17" s="115"/>
      <c r="N17" s="117">
        <f>SUM(I17)-K17-L17-M17</f>
        <v>0</v>
      </c>
      <c r="O17" s="128"/>
      <c r="P17" s="118">
        <f t="shared" si="4"/>
        <v>0</v>
      </c>
      <c r="Q17" s="128"/>
      <c r="R17" s="118">
        <f t="shared" si="5"/>
        <v>0</v>
      </c>
      <c r="S17" s="118">
        <f t="shared" si="6"/>
        <v>0</v>
      </c>
    </row>
    <row r="18" spans="2:19" ht="22.5" customHeight="1" thickBot="1">
      <c r="B18" s="91"/>
      <c r="C18" s="92"/>
      <c r="D18" s="100"/>
      <c r="E18" s="101"/>
      <c r="F18" s="102">
        <f t="shared" si="1"/>
        <v>0</v>
      </c>
      <c r="G18" s="103"/>
      <c r="H18" s="125">
        <f t="shared" si="2"/>
        <v>0</v>
      </c>
      <c r="I18" s="119"/>
      <c r="J18" s="110">
        <f t="shared" si="0"/>
        <v>0</v>
      </c>
      <c r="K18" s="116"/>
      <c r="L18" s="116"/>
      <c r="M18" s="116"/>
      <c r="N18" s="117">
        <f t="shared" si="3"/>
        <v>0</v>
      </c>
      <c r="O18" s="128"/>
      <c r="P18" s="118">
        <f>SUM(N18)*(O18)</f>
        <v>0</v>
      </c>
      <c r="Q18" s="128"/>
      <c r="R18" s="118">
        <f t="shared" si="5"/>
        <v>0</v>
      </c>
      <c r="S18" s="118">
        <f t="shared" si="6"/>
        <v>0</v>
      </c>
    </row>
    <row r="19" spans="2:19" ht="22.5" customHeight="1" thickBot="1">
      <c r="B19" s="91"/>
      <c r="C19" s="92"/>
      <c r="D19" s="100"/>
      <c r="E19" s="101"/>
      <c r="F19" s="102">
        <f t="shared" si="1"/>
        <v>0</v>
      </c>
      <c r="G19" s="103"/>
      <c r="H19" s="125">
        <f t="shared" si="2"/>
        <v>0</v>
      </c>
      <c r="I19" s="119"/>
      <c r="J19" s="110">
        <f t="shared" si="0"/>
        <v>0</v>
      </c>
      <c r="K19" s="116"/>
      <c r="L19" s="116"/>
      <c r="M19" s="116"/>
      <c r="N19" s="117">
        <f t="shared" si="3"/>
        <v>0</v>
      </c>
      <c r="O19" s="128"/>
      <c r="P19" s="118">
        <f t="shared" si="4"/>
        <v>0</v>
      </c>
      <c r="Q19" s="128"/>
      <c r="R19" s="118">
        <f t="shared" si="5"/>
        <v>0</v>
      </c>
      <c r="S19" s="118">
        <f t="shared" si="6"/>
        <v>0</v>
      </c>
    </row>
    <row r="20" spans="2:19" ht="22.5" customHeight="1" thickBot="1">
      <c r="B20" s="91"/>
      <c r="C20" s="92"/>
      <c r="D20" s="100"/>
      <c r="E20" s="101"/>
      <c r="F20" s="102">
        <f t="shared" si="1"/>
        <v>0</v>
      </c>
      <c r="G20" s="103"/>
      <c r="H20" s="125">
        <f t="shared" si="2"/>
        <v>0</v>
      </c>
      <c r="I20" s="119"/>
      <c r="J20" s="110">
        <f t="shared" si="0"/>
        <v>0</v>
      </c>
      <c r="K20" s="116"/>
      <c r="L20" s="116"/>
      <c r="M20" s="116"/>
      <c r="N20" s="117">
        <f t="shared" si="3"/>
        <v>0</v>
      </c>
      <c r="O20" s="128"/>
      <c r="P20" s="118">
        <f t="shared" si="4"/>
        <v>0</v>
      </c>
      <c r="Q20" s="128"/>
      <c r="R20" s="118">
        <f t="shared" si="5"/>
        <v>0</v>
      </c>
      <c r="S20" s="118">
        <f t="shared" si="6"/>
        <v>0</v>
      </c>
    </row>
    <row r="21" spans="2:19" ht="22.5" customHeight="1" thickBot="1">
      <c r="B21" s="91"/>
      <c r="C21" s="92"/>
      <c r="D21" s="100"/>
      <c r="E21" s="101"/>
      <c r="F21" s="102">
        <f t="shared" si="1"/>
        <v>0</v>
      </c>
      <c r="G21" s="100"/>
      <c r="H21" s="125">
        <f t="shared" si="2"/>
        <v>0</v>
      </c>
      <c r="I21" s="115"/>
      <c r="J21" s="110">
        <f t="shared" si="0"/>
        <v>0</v>
      </c>
      <c r="K21" s="115"/>
      <c r="L21" s="116"/>
      <c r="M21" s="115"/>
      <c r="N21" s="117">
        <f t="shared" si="3"/>
        <v>0</v>
      </c>
      <c r="O21" s="128"/>
      <c r="P21" s="118">
        <f t="shared" si="4"/>
        <v>0</v>
      </c>
      <c r="Q21" s="128"/>
      <c r="R21" s="118">
        <f t="shared" si="5"/>
        <v>0</v>
      </c>
      <c r="S21" s="118">
        <f t="shared" si="6"/>
        <v>0</v>
      </c>
    </row>
    <row r="22" spans="2:19" ht="22.5" customHeight="1" thickBot="1">
      <c r="B22" s="91"/>
      <c r="C22" s="92"/>
      <c r="D22" s="100"/>
      <c r="E22" s="101"/>
      <c r="F22" s="102">
        <f t="shared" si="1"/>
        <v>0</v>
      </c>
      <c r="G22" s="103"/>
      <c r="H22" s="125">
        <f t="shared" si="2"/>
        <v>0</v>
      </c>
      <c r="I22" s="119"/>
      <c r="J22" s="110">
        <f t="shared" si="0"/>
        <v>0</v>
      </c>
      <c r="K22" s="116"/>
      <c r="L22" s="116"/>
      <c r="M22" s="116"/>
      <c r="N22" s="117">
        <f t="shared" si="3"/>
        <v>0</v>
      </c>
      <c r="O22" s="128"/>
      <c r="P22" s="118">
        <f t="shared" si="4"/>
        <v>0</v>
      </c>
      <c r="Q22" s="128"/>
      <c r="R22" s="118">
        <f t="shared" si="5"/>
        <v>0</v>
      </c>
      <c r="S22" s="118">
        <f t="shared" si="6"/>
        <v>0</v>
      </c>
    </row>
    <row r="23" spans="2:19" ht="22.5" customHeight="1" thickBot="1">
      <c r="B23" s="91"/>
      <c r="C23" s="92"/>
      <c r="D23" s="100"/>
      <c r="E23" s="101"/>
      <c r="F23" s="102">
        <f t="shared" si="1"/>
        <v>0</v>
      </c>
      <c r="G23" s="103"/>
      <c r="H23" s="125">
        <f t="shared" si="2"/>
        <v>0</v>
      </c>
      <c r="I23" s="119"/>
      <c r="J23" s="110">
        <f t="shared" si="0"/>
        <v>0</v>
      </c>
      <c r="K23" s="116"/>
      <c r="L23" s="116"/>
      <c r="M23" s="116"/>
      <c r="N23" s="117">
        <f t="shared" si="3"/>
        <v>0</v>
      </c>
      <c r="O23" s="128"/>
      <c r="P23" s="118">
        <f t="shared" si="4"/>
        <v>0</v>
      </c>
      <c r="Q23" s="128"/>
      <c r="R23" s="118">
        <f t="shared" si="5"/>
        <v>0</v>
      </c>
      <c r="S23" s="118">
        <f t="shared" si="6"/>
        <v>0</v>
      </c>
    </row>
    <row r="24" spans="2:19" ht="22.5" customHeight="1" thickBot="1">
      <c r="B24" s="91"/>
      <c r="C24" s="92"/>
      <c r="D24" s="100"/>
      <c r="E24" s="101"/>
      <c r="F24" s="102">
        <f t="shared" si="1"/>
        <v>0</v>
      </c>
      <c r="G24" s="100"/>
      <c r="H24" s="125">
        <f t="shared" si="2"/>
        <v>0</v>
      </c>
      <c r="I24" s="115"/>
      <c r="J24" s="110">
        <f t="shared" si="0"/>
        <v>0</v>
      </c>
      <c r="K24" s="115"/>
      <c r="L24" s="116"/>
      <c r="M24" s="115"/>
      <c r="N24" s="117">
        <f t="shared" si="3"/>
        <v>0</v>
      </c>
      <c r="O24" s="128"/>
      <c r="P24" s="118">
        <f t="shared" si="4"/>
        <v>0</v>
      </c>
      <c r="Q24" s="128"/>
      <c r="R24" s="118">
        <f t="shared" si="5"/>
        <v>0</v>
      </c>
      <c r="S24" s="118">
        <f t="shared" si="6"/>
        <v>0</v>
      </c>
    </row>
    <row r="25" spans="2:19" ht="22.5" customHeight="1" thickBot="1">
      <c r="B25" s="91"/>
      <c r="C25" s="92"/>
      <c r="D25" s="100"/>
      <c r="E25" s="101"/>
      <c r="F25" s="102">
        <f t="shared" si="1"/>
        <v>0</v>
      </c>
      <c r="G25" s="103"/>
      <c r="H25" s="125">
        <f t="shared" si="2"/>
        <v>0</v>
      </c>
      <c r="I25" s="119"/>
      <c r="J25" s="110">
        <f t="shared" si="0"/>
        <v>0</v>
      </c>
      <c r="K25" s="116"/>
      <c r="L25" s="116"/>
      <c r="M25" s="116"/>
      <c r="N25" s="117">
        <f t="shared" si="3"/>
        <v>0</v>
      </c>
      <c r="O25" s="128"/>
      <c r="P25" s="118">
        <f t="shared" si="4"/>
        <v>0</v>
      </c>
      <c r="Q25" s="128"/>
      <c r="R25" s="118">
        <f t="shared" si="5"/>
        <v>0</v>
      </c>
      <c r="S25" s="118">
        <f t="shared" si="6"/>
        <v>0</v>
      </c>
    </row>
    <row r="26" spans="2:19" ht="22.5" customHeight="1" thickBot="1">
      <c r="B26" s="93"/>
      <c r="C26" s="94"/>
      <c r="D26" s="104"/>
      <c r="E26" s="105"/>
      <c r="F26" s="106">
        <f t="shared" si="1"/>
        <v>0</v>
      </c>
      <c r="G26" s="107"/>
      <c r="H26" s="126">
        <f t="shared" si="2"/>
        <v>0</v>
      </c>
      <c r="I26" s="135"/>
      <c r="J26" s="110">
        <f t="shared" si="0"/>
        <v>0</v>
      </c>
      <c r="K26" s="120"/>
      <c r="L26" s="120"/>
      <c r="M26" s="120"/>
      <c r="N26" s="121">
        <f t="shared" si="3"/>
        <v>0</v>
      </c>
      <c r="O26" s="129"/>
      <c r="P26" s="122">
        <f t="shared" si="4"/>
        <v>0</v>
      </c>
      <c r="Q26" s="129"/>
      <c r="R26" s="122">
        <f t="shared" si="5"/>
        <v>0</v>
      </c>
      <c r="S26" s="122">
        <f t="shared" si="6"/>
        <v>0</v>
      </c>
    </row>
    <row r="27" spans="2:19" ht="21.75" customHeight="1" thickBot="1">
      <c r="B27" s="152" t="s">
        <v>26</v>
      </c>
      <c r="C27" s="153"/>
      <c r="D27" s="108">
        <f>SUM(D12:D26)</f>
        <v>0</v>
      </c>
      <c r="E27" s="154"/>
      <c r="F27" s="108">
        <f>SUM(F12:F26)</f>
        <v>0</v>
      </c>
      <c r="G27" s="155">
        <f>SUM(G12:G26)</f>
        <v>0</v>
      </c>
      <c r="H27" s="160">
        <f>IF(F27=0,0,(G27/F27))</f>
        <v>0</v>
      </c>
      <c r="I27" s="156">
        <f>SUM(I12:I26)</f>
        <v>0</v>
      </c>
      <c r="J27" s="157"/>
      <c r="K27" s="158">
        <f>SUM(K12:K26)</f>
        <v>0</v>
      </c>
      <c r="L27" s="123">
        <f>SUM(L12:L26)</f>
        <v>0</v>
      </c>
      <c r="M27" s="123">
        <f>SUM(M12:M26)</f>
        <v>0</v>
      </c>
      <c r="N27" s="123">
        <f>SUM(N12:N26)</f>
        <v>0</v>
      </c>
      <c r="O27" s="159"/>
      <c r="P27" s="123">
        <f>SUM(P12:P26)</f>
        <v>0</v>
      </c>
      <c r="Q27" s="159"/>
      <c r="R27" s="123">
        <f>SUM(R12:R26)</f>
        <v>0</v>
      </c>
      <c r="S27" s="159"/>
    </row>
    <row r="28" spans="2:19" ht="13.9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</row>
    <row r="29" spans="2:19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2:19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sheetProtection selectLockedCells="1"/>
  <mergeCells count="18">
    <mergeCell ref="B10:B11"/>
    <mergeCell ref="C10:C11"/>
    <mergeCell ref="D10:D11"/>
    <mergeCell ref="E10:E11"/>
    <mergeCell ref="F10:F11"/>
    <mergeCell ref="D5:G5"/>
    <mergeCell ref="M6:O6"/>
    <mergeCell ref="G10:G11"/>
    <mergeCell ref="I2:R4"/>
    <mergeCell ref="M7:O7"/>
    <mergeCell ref="O10:P10"/>
    <mergeCell ref="Q10:R10"/>
    <mergeCell ref="H10:H11"/>
    <mergeCell ref="J5:N5"/>
    <mergeCell ref="D6:G6"/>
    <mergeCell ref="D7:G7"/>
    <mergeCell ref="H7:L7"/>
    <mergeCell ref="H6:L6"/>
  </mergeCells>
  <conditionalFormatting sqref="S13">
    <cfRule type="cellIs" dxfId="97" priority="214" stopIfTrue="1" operator="greaterThan">
      <formula>0</formula>
    </cfRule>
    <cfRule type="cellIs" dxfId="96" priority="215" stopIfTrue="1" operator="lessThan">
      <formula>0</formula>
    </cfRule>
    <cfRule type="cellIs" dxfId="95" priority="218" stopIfTrue="1" operator="lessThan">
      <formula>0</formula>
    </cfRule>
    <cfRule type="cellIs" dxfId="94" priority="219" stopIfTrue="1" operator="lessThan">
      <formula>0</formula>
    </cfRule>
    <cfRule type="cellIs" dxfId="93" priority="220" stopIfTrue="1" operator="greaterThan">
      <formula>0</formula>
    </cfRule>
  </conditionalFormatting>
  <conditionalFormatting sqref="S12">
    <cfRule type="cellIs" dxfId="92" priority="209" stopIfTrue="1" operator="greaterThan">
      <formula>0</formula>
    </cfRule>
    <cfRule type="cellIs" dxfId="91" priority="210" stopIfTrue="1" operator="lessThan">
      <formula>0</formula>
    </cfRule>
    <cfRule type="cellIs" dxfId="90" priority="211" stopIfTrue="1" operator="lessThan">
      <formula>0</formula>
    </cfRule>
    <cfRule type="cellIs" dxfId="89" priority="212" stopIfTrue="1" operator="lessThan">
      <formula>0</formula>
    </cfRule>
    <cfRule type="cellIs" dxfId="88" priority="213" stopIfTrue="1" operator="greaterThan">
      <formula>0</formula>
    </cfRule>
  </conditionalFormatting>
  <conditionalFormatting sqref="S14">
    <cfRule type="cellIs" dxfId="87" priority="204" stopIfTrue="1" operator="greaterThan">
      <formula>0</formula>
    </cfRule>
    <cfRule type="cellIs" dxfId="86" priority="205" stopIfTrue="1" operator="lessThan">
      <formula>0</formula>
    </cfRule>
    <cfRule type="cellIs" dxfId="85" priority="206" stopIfTrue="1" operator="lessThan">
      <formula>0</formula>
    </cfRule>
    <cfRule type="cellIs" dxfId="84" priority="207" stopIfTrue="1" operator="lessThan">
      <formula>0</formula>
    </cfRule>
    <cfRule type="cellIs" dxfId="83" priority="208" stopIfTrue="1" operator="greaterThan">
      <formula>0</formula>
    </cfRule>
  </conditionalFormatting>
  <conditionalFormatting sqref="S15">
    <cfRule type="cellIs" dxfId="82" priority="199" stopIfTrue="1" operator="greaterThan">
      <formula>0</formula>
    </cfRule>
    <cfRule type="cellIs" dxfId="81" priority="200" stopIfTrue="1" operator="lessThan">
      <formula>0</formula>
    </cfRule>
    <cfRule type="cellIs" dxfId="80" priority="201" stopIfTrue="1" operator="lessThan">
      <formula>0</formula>
    </cfRule>
    <cfRule type="cellIs" dxfId="79" priority="202" stopIfTrue="1" operator="lessThan">
      <formula>0</formula>
    </cfRule>
    <cfRule type="cellIs" dxfId="78" priority="203" stopIfTrue="1" operator="greaterThan">
      <formula>0</formula>
    </cfRule>
  </conditionalFormatting>
  <conditionalFormatting sqref="H12">
    <cfRule type="cellIs" dxfId="77" priority="80" stopIfTrue="1" operator="greaterThan">
      <formula>1</formula>
    </cfRule>
    <cfRule type="cellIs" dxfId="76" priority="93" stopIfTrue="1" operator="greaterThan">
      <formula>1</formula>
    </cfRule>
  </conditionalFormatting>
  <conditionalFormatting sqref="H13">
    <cfRule type="cellIs" dxfId="75" priority="92" stopIfTrue="1" operator="greaterThan">
      <formula>1</formula>
    </cfRule>
  </conditionalFormatting>
  <conditionalFormatting sqref="H14">
    <cfRule type="cellIs" dxfId="74" priority="91" stopIfTrue="1" operator="greaterThan">
      <formula>1</formula>
    </cfRule>
  </conditionalFormatting>
  <conditionalFormatting sqref="H15">
    <cfRule type="cellIs" dxfId="73" priority="90" stopIfTrue="1" operator="greaterThan">
      <formula>1</formula>
    </cfRule>
  </conditionalFormatting>
  <conditionalFormatting sqref="H21">
    <cfRule type="cellIs" dxfId="72" priority="31" stopIfTrue="1" operator="greaterThan">
      <formula>1</formula>
    </cfRule>
  </conditionalFormatting>
  <conditionalFormatting sqref="H22">
    <cfRule type="cellIs" dxfId="71" priority="30" stopIfTrue="1" operator="greaterThan">
      <formula>1</formula>
    </cfRule>
  </conditionalFormatting>
  <conditionalFormatting sqref="H19">
    <cfRule type="cellIs" dxfId="70" priority="55" stopIfTrue="1" operator="greaterThan">
      <formula>1</formula>
    </cfRule>
  </conditionalFormatting>
  <conditionalFormatting sqref="H13:H15 H27">
    <cfRule type="cellIs" dxfId="69" priority="79" stopIfTrue="1" operator="greaterThan">
      <formula>1</formula>
    </cfRule>
  </conditionalFormatting>
  <conditionalFormatting sqref="S17">
    <cfRule type="cellIs" dxfId="68" priority="74" stopIfTrue="1" operator="greaterThan">
      <formula>0</formula>
    </cfRule>
    <cfRule type="cellIs" dxfId="67" priority="75" stopIfTrue="1" operator="lessThan">
      <formula>0</formula>
    </cfRule>
    <cfRule type="cellIs" dxfId="66" priority="76" stopIfTrue="1" operator="lessThan">
      <formula>0</formula>
    </cfRule>
    <cfRule type="cellIs" dxfId="65" priority="77" stopIfTrue="1" operator="lessThan">
      <formula>0</formula>
    </cfRule>
    <cfRule type="cellIs" dxfId="64" priority="78" stopIfTrue="1" operator="greaterThan">
      <formula>0</formula>
    </cfRule>
  </conditionalFormatting>
  <conditionalFormatting sqref="S16">
    <cfRule type="cellIs" dxfId="63" priority="69" stopIfTrue="1" operator="greaterThan">
      <formula>0</formula>
    </cfRule>
    <cfRule type="cellIs" dxfId="62" priority="70" stopIfTrue="1" operator="lessThan">
      <formula>0</formula>
    </cfRule>
    <cfRule type="cellIs" dxfId="61" priority="71" stopIfTrue="1" operator="lessThan">
      <formula>0</formula>
    </cfRule>
    <cfRule type="cellIs" dxfId="60" priority="72" stopIfTrue="1" operator="lessThan">
      <formula>0</formula>
    </cfRule>
    <cfRule type="cellIs" dxfId="59" priority="73" stopIfTrue="1" operator="greaterThan">
      <formula>0</formula>
    </cfRule>
  </conditionalFormatting>
  <conditionalFormatting sqref="S18">
    <cfRule type="cellIs" dxfId="58" priority="64" stopIfTrue="1" operator="greaterThan">
      <formula>0</formula>
    </cfRule>
    <cfRule type="cellIs" dxfId="57" priority="65" stopIfTrue="1" operator="lessThan">
      <formula>0</formula>
    </cfRule>
    <cfRule type="cellIs" dxfId="56" priority="66" stopIfTrue="1" operator="lessThan">
      <formula>0</formula>
    </cfRule>
    <cfRule type="cellIs" dxfId="55" priority="67" stopIfTrue="1" operator="lessThan">
      <formula>0</formula>
    </cfRule>
    <cfRule type="cellIs" dxfId="54" priority="68" stopIfTrue="1" operator="greaterThan">
      <formula>0</formula>
    </cfRule>
  </conditionalFormatting>
  <conditionalFormatting sqref="S19">
    <cfRule type="cellIs" dxfId="53" priority="59" stopIfTrue="1" operator="greaterThan">
      <formula>0</formula>
    </cfRule>
    <cfRule type="cellIs" dxfId="52" priority="60" stopIfTrue="1" operator="lessThan">
      <formula>0</formula>
    </cfRule>
    <cfRule type="cellIs" dxfId="51" priority="61" stopIfTrue="1" operator="lessThan">
      <formula>0</formula>
    </cfRule>
    <cfRule type="cellIs" dxfId="50" priority="62" stopIfTrue="1" operator="lessThan">
      <formula>0</formula>
    </cfRule>
    <cfRule type="cellIs" dxfId="49" priority="63" stopIfTrue="1" operator="greaterThan">
      <formula>0</formula>
    </cfRule>
  </conditionalFormatting>
  <conditionalFormatting sqref="H16">
    <cfRule type="cellIs" dxfId="48" priority="54" stopIfTrue="1" operator="greaterThan">
      <formula>1</formula>
    </cfRule>
    <cfRule type="cellIs" dxfId="47" priority="58" stopIfTrue="1" operator="greaterThan">
      <formula>1</formula>
    </cfRule>
  </conditionalFormatting>
  <conditionalFormatting sqref="H17">
    <cfRule type="cellIs" dxfId="46" priority="57" stopIfTrue="1" operator="greaterThan">
      <formula>1</formula>
    </cfRule>
  </conditionalFormatting>
  <conditionalFormatting sqref="H18">
    <cfRule type="cellIs" dxfId="45" priority="56" stopIfTrue="1" operator="greaterThan">
      <formula>1</formula>
    </cfRule>
  </conditionalFormatting>
  <conditionalFormatting sqref="H17:H19">
    <cfRule type="cellIs" dxfId="44" priority="53" stopIfTrue="1" operator="greaterThan">
      <formula>1</formula>
    </cfRule>
  </conditionalFormatting>
  <conditionalFormatting sqref="S21">
    <cfRule type="cellIs" dxfId="43" priority="48" stopIfTrue="1" operator="greaterThan">
      <formula>0</formula>
    </cfRule>
    <cfRule type="cellIs" dxfId="42" priority="49" stopIfTrue="1" operator="lessThan">
      <formula>0</formula>
    </cfRule>
    <cfRule type="cellIs" dxfId="41" priority="50" stopIfTrue="1" operator="lessThan">
      <formula>0</formula>
    </cfRule>
    <cfRule type="cellIs" dxfId="40" priority="51" stopIfTrue="1" operator="lessThan">
      <formula>0</formula>
    </cfRule>
    <cfRule type="cellIs" dxfId="39" priority="52" stopIfTrue="1" operator="greaterThan">
      <formula>0</formula>
    </cfRule>
  </conditionalFormatting>
  <conditionalFormatting sqref="S20">
    <cfRule type="cellIs" dxfId="38" priority="43" stopIfTrue="1" operator="greaterThan">
      <formula>0</formula>
    </cfRule>
    <cfRule type="cellIs" dxfId="37" priority="44" stopIfTrue="1" operator="lessThan">
      <formula>0</formula>
    </cfRule>
    <cfRule type="cellIs" dxfId="36" priority="45" stopIfTrue="1" operator="lessThan">
      <formula>0</formula>
    </cfRule>
    <cfRule type="cellIs" dxfId="35" priority="46" stopIfTrue="1" operator="lessThan">
      <formula>0</formula>
    </cfRule>
    <cfRule type="cellIs" dxfId="34" priority="47" stopIfTrue="1" operator="greaterThan">
      <formula>0</formula>
    </cfRule>
  </conditionalFormatting>
  <conditionalFormatting sqref="S22">
    <cfRule type="cellIs" dxfId="33" priority="38" stopIfTrue="1" operator="greaterThan">
      <formula>0</formula>
    </cfRule>
    <cfRule type="cellIs" dxfId="32" priority="39" stopIfTrue="1" operator="lessThan">
      <formula>0</formula>
    </cfRule>
    <cfRule type="cellIs" dxfId="31" priority="40" stopIfTrue="1" operator="lessThan">
      <formula>0</formula>
    </cfRule>
    <cfRule type="cellIs" dxfId="30" priority="41" stopIfTrue="1" operator="lessThan">
      <formula>0</formula>
    </cfRule>
    <cfRule type="cellIs" dxfId="29" priority="42" stopIfTrue="1" operator="greaterThan">
      <formula>0</formula>
    </cfRule>
  </conditionalFormatting>
  <conditionalFormatting sqref="S26">
    <cfRule type="cellIs" dxfId="28" priority="7" stopIfTrue="1" operator="greaterThan">
      <formula>0</formula>
    </cfRule>
    <cfRule type="cellIs" dxfId="27" priority="8" stopIfTrue="1" operator="lessThan">
      <formula>0</formula>
    </cfRule>
    <cfRule type="cellIs" dxfId="26" priority="9" stopIfTrue="1" operator="lessThan">
      <formula>0</formula>
    </cfRule>
    <cfRule type="cellIs" dxfId="25" priority="10" stopIfTrue="1" operator="lessThan">
      <formula>0</formula>
    </cfRule>
    <cfRule type="cellIs" dxfId="24" priority="11" stopIfTrue="1" operator="greaterThan">
      <formula>0</formula>
    </cfRule>
  </conditionalFormatting>
  <conditionalFormatting sqref="H20">
    <cfRule type="cellIs" dxfId="23" priority="28" stopIfTrue="1" operator="greaterThan">
      <formula>1</formula>
    </cfRule>
    <cfRule type="cellIs" dxfId="22" priority="32" stopIfTrue="1" operator="greaterThan">
      <formula>1</formula>
    </cfRule>
  </conditionalFormatting>
  <conditionalFormatting sqref="H26">
    <cfRule type="cellIs" dxfId="21" priority="3" stopIfTrue="1" operator="greaterThan">
      <formula>1</formula>
    </cfRule>
  </conditionalFormatting>
  <conditionalFormatting sqref="H21:H22">
    <cfRule type="cellIs" dxfId="20" priority="27" stopIfTrue="1" operator="greaterThan">
      <formula>1</formula>
    </cfRule>
  </conditionalFormatting>
  <conditionalFormatting sqref="S24">
    <cfRule type="cellIs" dxfId="19" priority="22" stopIfTrue="1" operator="greaterThan">
      <formula>0</formula>
    </cfRule>
    <cfRule type="cellIs" dxfId="18" priority="23" stopIfTrue="1" operator="lessThan">
      <formula>0</formula>
    </cfRule>
    <cfRule type="cellIs" dxfId="17" priority="24" stopIfTrue="1" operator="lessThan">
      <formula>0</formula>
    </cfRule>
    <cfRule type="cellIs" dxfId="16" priority="25" stopIfTrue="1" operator="lessThan">
      <formula>0</formula>
    </cfRule>
    <cfRule type="cellIs" dxfId="15" priority="26" stopIfTrue="1" operator="greaterThan">
      <formula>0</formula>
    </cfRule>
  </conditionalFormatting>
  <conditionalFormatting sqref="S23">
    <cfRule type="cellIs" dxfId="14" priority="17" stopIfTrue="1" operator="greaterThan">
      <formula>0</formula>
    </cfRule>
    <cfRule type="cellIs" dxfId="13" priority="18" stopIfTrue="1" operator="lessThan">
      <formula>0</formula>
    </cfRule>
    <cfRule type="cellIs" dxfId="12" priority="19" stopIfTrue="1" operator="lessThan">
      <formula>0</formula>
    </cfRule>
    <cfRule type="cellIs" dxfId="11" priority="20" stopIfTrue="1" operator="lessThan">
      <formula>0</formula>
    </cfRule>
    <cfRule type="cellIs" dxfId="10" priority="21" stopIfTrue="1" operator="greaterThan">
      <formula>0</formula>
    </cfRule>
  </conditionalFormatting>
  <conditionalFormatting sqref="S25">
    <cfRule type="cellIs" dxfId="9" priority="12" stopIfTrue="1" operator="greaterThan">
      <formula>0</formula>
    </cfRule>
    <cfRule type="cellIs" dxfId="8" priority="13" stopIfTrue="1" operator="lessThan">
      <formula>0</formula>
    </cfRule>
    <cfRule type="cellIs" dxfId="7" priority="14" stopIfTrue="1" operator="lessThan">
      <formula>0</formula>
    </cfRule>
    <cfRule type="cellIs" dxfId="6" priority="15" stopIfTrue="1" operator="lessThan">
      <formula>0</formula>
    </cfRule>
    <cfRule type="cellIs" dxfId="5" priority="16" stopIfTrue="1" operator="greaterThan">
      <formula>0</formula>
    </cfRule>
  </conditionalFormatting>
  <conditionalFormatting sqref="H23">
    <cfRule type="cellIs" dxfId="4" priority="2" stopIfTrue="1" operator="greaterThan">
      <formula>1</formula>
    </cfRule>
    <cfRule type="cellIs" dxfId="3" priority="6" stopIfTrue="1" operator="greaterThan">
      <formula>1</formula>
    </cfRule>
  </conditionalFormatting>
  <conditionalFormatting sqref="H24">
    <cfRule type="cellIs" dxfId="2" priority="5" stopIfTrue="1" operator="greaterThan">
      <formula>1</formula>
    </cfRule>
  </conditionalFormatting>
  <conditionalFormatting sqref="H25">
    <cfRule type="cellIs" dxfId="1" priority="4" stopIfTrue="1" operator="greaterThan">
      <formula>1</formula>
    </cfRule>
  </conditionalFormatting>
  <conditionalFormatting sqref="H24:H26">
    <cfRule type="cellIs" dxfId="0" priority="1" stopIfTrue="1" operator="greaterThan">
      <formula>1</formula>
    </cfRule>
  </conditionalFormatting>
  <dataValidations count="2">
    <dataValidation type="whole" allowBlank="1" showInputMessage="1" showErrorMessage="1" error="Enter whole numbers only" sqref="E12:F26" xr:uid="{00000000-0002-0000-0000-000000000000}">
      <formula1>0</formula1>
      <formula2>10000</formula2>
    </dataValidation>
    <dataValidation type="date" allowBlank="1" showInputMessage="1" showErrorMessage="1" error="Enter date in the format dd/mm/yyyy" sqref="B12:B26" xr:uid="{00000000-0002-0000-0000-000001000000}">
      <formula1>40179</formula1>
      <formula2>47119</formula2>
    </dataValidation>
  </dataValidations>
  <pageMargins left="0.39370078740157483" right="0.39370078740157483" top="0.39370078740157483" bottom="0.39370078740157483" header="0.31496062992125984" footer="0.31496062992125984"/>
  <pageSetup orientation="portrait" r:id="rId1"/>
  <ignoredErrors>
    <ignoredError sqref="I27" unlockedFormula="1"/>
    <ignoredError sqref="H27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3"/>
  <sheetViews>
    <sheetView showGridLines="0" tabSelected="1" topLeftCell="A184" zoomScaleNormal="100" zoomScaleSheetLayoutView="70" zoomScalePageLayoutView="150" workbookViewId="0">
      <selection activeCell="F157" sqref="F157"/>
    </sheetView>
  </sheetViews>
  <sheetFormatPr defaultColWidth="9.140625" defaultRowHeight="13.9"/>
  <cols>
    <col min="1" max="1" width="2.140625" style="32" customWidth="1"/>
    <col min="2" max="2" width="34.5703125" style="33" customWidth="1"/>
    <col min="3" max="3" width="2" style="150" customWidth="1"/>
    <col min="4" max="4" width="19.5703125" style="35" customWidth="1"/>
    <col min="5" max="5" width="20.5703125" style="35" customWidth="1"/>
    <col min="6" max="7" width="18.5703125" style="35" customWidth="1"/>
    <col min="8" max="8" width="1.42578125" style="35" customWidth="1"/>
    <col min="9" max="9" width="18.5703125" style="33" customWidth="1"/>
    <col min="10" max="10" width="2.42578125" style="33" customWidth="1"/>
    <col min="11" max="16384" width="9.140625" style="33"/>
  </cols>
  <sheetData>
    <row r="1" spans="1:11" s="137" customFormat="1" ht="6.75" customHeight="1">
      <c r="A1" s="136"/>
      <c r="B1" s="8"/>
      <c r="C1" s="9"/>
      <c r="D1" s="10"/>
      <c r="E1" s="10"/>
      <c r="F1" s="10"/>
      <c r="G1" s="10"/>
      <c r="H1" s="10"/>
      <c r="I1" s="8"/>
      <c r="J1" s="32"/>
    </row>
    <row r="2" spans="1:11" s="137" customFormat="1" ht="16.5" customHeight="1">
      <c r="A2" s="136"/>
      <c r="B2" s="11"/>
      <c r="C2" s="351"/>
      <c r="D2" s="351"/>
      <c r="E2" s="351"/>
      <c r="F2" s="351"/>
      <c r="G2" s="351"/>
      <c r="H2" s="11"/>
      <c r="I2" s="138" t="s">
        <v>27</v>
      </c>
      <c r="J2" s="32"/>
    </row>
    <row r="3" spans="1:11" s="140" customFormat="1" ht="16.5" customHeight="1" thickBot="1">
      <c r="A3" s="139"/>
      <c r="B3" s="12"/>
      <c r="C3" s="206" t="s">
        <v>28</v>
      </c>
      <c r="D3" s="11"/>
      <c r="E3" s="11"/>
      <c r="F3" s="11"/>
      <c r="G3" s="11"/>
      <c r="H3" s="11"/>
      <c r="I3" s="2"/>
      <c r="J3" s="32"/>
    </row>
    <row r="4" spans="1:11" ht="15.6" thickTop="1" thickBot="1">
      <c r="B4" s="5" t="s">
        <v>3</v>
      </c>
      <c r="C4" s="317">
        <f>'Application Summary'!D5</f>
        <v>0</v>
      </c>
      <c r="D4" s="318"/>
      <c r="E4" s="319"/>
      <c r="F4" s="13"/>
      <c r="G4" s="11"/>
      <c r="H4" s="11"/>
      <c r="I4" s="2"/>
      <c r="J4" s="32"/>
    </row>
    <row r="5" spans="1:11" ht="15.6" thickTop="1" thickBot="1">
      <c r="B5" s="5" t="s">
        <v>4</v>
      </c>
      <c r="C5" s="317">
        <f>'Application Summary'!D6</f>
        <v>0</v>
      </c>
      <c r="D5" s="318"/>
      <c r="E5" s="319"/>
      <c r="F5" s="13"/>
      <c r="G5" s="11"/>
      <c r="H5" s="11"/>
      <c r="I5" s="2"/>
      <c r="J5" s="32"/>
    </row>
    <row r="6" spans="1:11" ht="18" customHeight="1" thickTop="1" thickBot="1">
      <c r="B6" s="5" t="s">
        <v>6</v>
      </c>
      <c r="C6" s="317"/>
      <c r="D6" s="318"/>
      <c r="E6" s="319"/>
      <c r="F6" s="13"/>
      <c r="G6" s="11"/>
      <c r="H6" s="11"/>
      <c r="I6" s="2"/>
      <c r="J6" s="32"/>
    </row>
    <row r="7" spans="1:11" s="31" customFormat="1" ht="28.5" customHeight="1" thickTop="1">
      <c r="A7" s="29"/>
      <c r="B7" s="14" t="s">
        <v>29</v>
      </c>
      <c r="C7" s="15"/>
      <c r="D7" s="16"/>
      <c r="E7" s="16"/>
      <c r="F7" s="16"/>
      <c r="G7" s="16"/>
      <c r="H7" s="16"/>
      <c r="I7" s="13"/>
      <c r="J7" s="32"/>
    </row>
    <row r="8" spans="1:11" s="31" customFormat="1" ht="116.25" customHeight="1">
      <c r="A8" s="29"/>
      <c r="B8" s="323" t="s">
        <v>30</v>
      </c>
      <c r="C8" s="324"/>
      <c r="D8" s="324"/>
      <c r="E8" s="324"/>
      <c r="F8" s="324"/>
      <c r="G8" s="324"/>
      <c r="H8" s="324"/>
      <c r="I8" s="325"/>
      <c r="J8" s="32"/>
      <c r="K8" s="141"/>
    </row>
    <row r="9" spans="1:11" s="31" customFormat="1" ht="3.75" customHeight="1" thickBot="1">
      <c r="A9" s="29"/>
      <c r="B9" s="13"/>
      <c r="C9" s="13"/>
      <c r="D9" s="13"/>
      <c r="E9" s="13"/>
      <c r="F9" s="13"/>
      <c r="G9" s="13"/>
      <c r="H9" s="13"/>
      <c r="I9" s="13"/>
      <c r="J9" s="32"/>
    </row>
    <row r="10" spans="1:11" s="31" customFormat="1" ht="18.600000000000001" thickBot="1">
      <c r="A10" s="29"/>
      <c r="B10" s="352" t="s">
        <v>31</v>
      </c>
      <c r="C10" s="352"/>
      <c r="D10" s="352"/>
      <c r="E10" s="352"/>
      <c r="F10" s="352"/>
      <c r="G10" s="352"/>
      <c r="H10" s="352"/>
      <c r="I10" s="352"/>
      <c r="J10" s="32"/>
    </row>
    <row r="11" spans="1:11" s="31" customFormat="1" ht="19.5" customHeight="1" thickBot="1">
      <c r="A11" s="29"/>
      <c r="B11" s="264" t="s">
        <v>32</v>
      </c>
      <c r="C11" s="264"/>
      <c r="D11" s="264"/>
      <c r="E11" s="264"/>
      <c r="F11" s="264"/>
      <c r="G11" s="264"/>
      <c r="H11" s="330"/>
      <c r="I11" s="161">
        <v>0</v>
      </c>
      <c r="J11" s="32"/>
    </row>
    <row r="12" spans="1:11" s="31" customFormat="1" ht="30" customHeight="1" thickBot="1">
      <c r="A12" s="29"/>
      <c r="B12" s="264" t="s">
        <v>33</v>
      </c>
      <c r="C12" s="264"/>
      <c r="D12" s="264"/>
      <c r="E12" s="264"/>
      <c r="F12" s="264"/>
      <c r="G12" s="264"/>
      <c r="H12" s="330"/>
      <c r="I12" s="161">
        <v>0</v>
      </c>
      <c r="J12" s="32"/>
    </row>
    <row r="13" spans="1:11" s="31" customFormat="1" ht="30" customHeight="1" thickBot="1">
      <c r="A13" s="29"/>
      <c r="B13" s="264" t="s">
        <v>34</v>
      </c>
      <c r="C13" s="264"/>
      <c r="D13" s="264"/>
      <c r="E13" s="264"/>
      <c r="F13" s="264"/>
      <c r="G13" s="264"/>
      <c r="H13" s="330"/>
      <c r="I13" s="161">
        <v>0</v>
      </c>
      <c r="J13" s="32"/>
    </row>
    <row r="14" spans="1:11" s="31" customFormat="1" ht="17.25" customHeight="1" thickBot="1">
      <c r="A14" s="29"/>
      <c r="B14" s="312" t="s">
        <v>35</v>
      </c>
      <c r="C14" s="312"/>
      <c r="D14" s="312"/>
      <c r="E14" s="312"/>
      <c r="F14" s="312"/>
      <c r="G14" s="312"/>
      <c r="H14" s="330"/>
      <c r="I14" s="162">
        <v>0</v>
      </c>
      <c r="J14" s="32"/>
    </row>
    <row r="15" spans="1:11" s="31" customFormat="1" ht="30" customHeight="1" thickBot="1">
      <c r="A15" s="29"/>
      <c r="B15" s="264" t="s">
        <v>36</v>
      </c>
      <c r="C15" s="264"/>
      <c r="D15" s="264"/>
      <c r="E15" s="264"/>
      <c r="F15" s="264"/>
      <c r="G15" s="264"/>
      <c r="H15" s="330"/>
      <c r="I15" s="161">
        <v>0</v>
      </c>
      <c r="J15" s="32"/>
    </row>
    <row r="16" spans="1:11" s="31" customFormat="1" ht="15" thickBot="1">
      <c r="A16" s="29"/>
      <c r="B16" s="264" t="s">
        <v>37</v>
      </c>
      <c r="C16" s="264"/>
      <c r="D16" s="264"/>
      <c r="E16" s="264"/>
      <c r="F16" s="264"/>
      <c r="G16" s="264"/>
      <c r="H16" s="330"/>
      <c r="I16" s="161">
        <v>0</v>
      </c>
      <c r="J16" s="32"/>
    </row>
    <row r="17" spans="1:10" s="31" customFormat="1" ht="16.5" customHeight="1" thickBot="1">
      <c r="A17" s="29"/>
      <c r="B17" s="264" t="s">
        <v>38</v>
      </c>
      <c r="C17" s="264"/>
      <c r="D17" s="264"/>
      <c r="E17" s="264"/>
      <c r="F17" s="264"/>
      <c r="G17" s="264"/>
      <c r="H17" s="330"/>
      <c r="I17" s="161">
        <v>0</v>
      </c>
      <c r="J17" s="32"/>
    </row>
    <row r="18" spans="1:10" s="31" customFormat="1" ht="15" thickBot="1">
      <c r="A18" s="29"/>
      <c r="B18" s="264" t="s">
        <v>39</v>
      </c>
      <c r="C18" s="264"/>
      <c r="D18" s="264"/>
      <c r="E18" s="264"/>
      <c r="F18" s="264"/>
      <c r="G18" s="264"/>
      <c r="H18" s="330"/>
      <c r="I18" s="161">
        <v>0</v>
      </c>
      <c r="J18" s="32"/>
    </row>
    <row r="19" spans="1:10" s="31" customFormat="1" ht="30" customHeight="1" thickBot="1">
      <c r="A19" s="29"/>
      <c r="B19" s="264" t="s">
        <v>40</v>
      </c>
      <c r="C19" s="264"/>
      <c r="D19" s="264"/>
      <c r="E19" s="264"/>
      <c r="F19" s="264"/>
      <c r="G19" s="264"/>
      <c r="H19" s="330"/>
      <c r="I19" s="161">
        <v>0</v>
      </c>
      <c r="J19" s="32"/>
    </row>
    <row r="20" spans="1:10" s="31" customFormat="1" ht="8.25" customHeight="1">
      <c r="A20" s="29"/>
      <c r="B20" s="30"/>
      <c r="C20" s="30"/>
      <c r="D20" s="30"/>
      <c r="E20" s="30"/>
      <c r="F20" s="30"/>
      <c r="G20" s="30"/>
      <c r="H20" s="30"/>
      <c r="I20" s="13"/>
      <c r="J20" s="32"/>
    </row>
    <row r="21" spans="1:10" s="31" customFormat="1" ht="19.5" customHeight="1">
      <c r="A21" s="326" t="s">
        <v>41</v>
      </c>
      <c r="B21" s="327"/>
      <c r="C21" s="327"/>
      <c r="D21" s="327"/>
      <c r="E21" s="327"/>
      <c r="F21" s="327"/>
      <c r="G21" s="327"/>
      <c r="H21" s="84"/>
      <c r="I21" s="13"/>
      <c r="J21" s="32"/>
    </row>
    <row r="22" spans="1:10" ht="8.25" customHeight="1" thickBot="1">
      <c r="B22" s="13"/>
      <c r="C22" s="13"/>
      <c r="D22" s="13"/>
      <c r="E22" s="13"/>
      <c r="F22" s="13"/>
      <c r="G22" s="13"/>
      <c r="H22" s="13"/>
      <c r="I22" s="13"/>
      <c r="J22" s="32"/>
    </row>
    <row r="23" spans="1:10" s="1" customFormat="1" ht="18.600000000000001" thickBot="1">
      <c r="A23" s="17"/>
      <c r="B23" s="315" t="s">
        <v>42</v>
      </c>
      <c r="C23" s="315"/>
      <c r="D23" s="315"/>
      <c r="E23" s="315"/>
      <c r="F23" s="315"/>
      <c r="G23" s="315"/>
      <c r="H23" s="315"/>
      <c r="I23" s="315"/>
      <c r="J23" s="32"/>
    </row>
    <row r="24" spans="1:10" s="1" customFormat="1" ht="15.75" customHeight="1" thickBot="1">
      <c r="A24" s="17"/>
      <c r="B24" s="320" t="s">
        <v>43</v>
      </c>
      <c r="C24" s="321"/>
      <c r="D24" s="321"/>
      <c r="E24" s="321"/>
      <c r="F24" s="321"/>
      <c r="G24" s="322"/>
      <c r="H24" s="353"/>
      <c r="I24" s="204">
        <f>SUM('Application Summary'!I27)</f>
        <v>0</v>
      </c>
      <c r="J24" s="32"/>
    </row>
    <row r="25" spans="1:10" s="1" customFormat="1" ht="30" customHeight="1" thickBot="1">
      <c r="A25" s="17"/>
      <c r="B25" s="306" t="s">
        <v>44</v>
      </c>
      <c r="C25" s="306"/>
      <c r="D25" s="38" t="s">
        <v>45</v>
      </c>
      <c r="E25" s="80" t="s">
        <v>46</v>
      </c>
      <c r="F25" s="316"/>
      <c r="G25" s="328"/>
      <c r="H25" s="353"/>
      <c r="I25" s="39"/>
      <c r="J25" s="32"/>
    </row>
    <row r="26" spans="1:10" s="1" customFormat="1" ht="15" thickBot="1">
      <c r="A26" s="17"/>
      <c r="B26" s="306"/>
      <c r="C26" s="306"/>
      <c r="D26" s="40">
        <v>0</v>
      </c>
      <c r="E26" s="151">
        <v>0</v>
      </c>
      <c r="F26" s="316"/>
      <c r="G26" s="329"/>
      <c r="H26" s="353"/>
      <c r="I26" s="204">
        <f>SUM(D26*E26)</f>
        <v>0</v>
      </c>
      <c r="J26" s="32"/>
    </row>
    <row r="27" spans="1:10" s="1" customFormat="1" ht="15" thickBot="1">
      <c r="A27" s="17"/>
      <c r="B27" s="313" t="s">
        <v>47</v>
      </c>
      <c r="C27" s="313"/>
      <c r="D27" s="314"/>
      <c r="E27" s="314"/>
      <c r="F27" s="314"/>
      <c r="G27" s="314"/>
      <c r="H27" s="353"/>
      <c r="I27" s="165">
        <v>0</v>
      </c>
      <c r="J27" s="32"/>
    </row>
    <row r="28" spans="1:10" s="1" customFormat="1" ht="16.5" customHeight="1" thickBot="1">
      <c r="A28" s="17"/>
      <c r="B28" s="308" t="s">
        <v>48</v>
      </c>
      <c r="C28" s="308"/>
      <c r="D28" s="308"/>
      <c r="E28" s="308"/>
      <c r="F28" s="308"/>
      <c r="G28" s="308"/>
      <c r="H28" s="353"/>
      <c r="I28" s="205">
        <f>SUM(I24,I26,I27)</f>
        <v>0</v>
      </c>
      <c r="J28" s="32"/>
    </row>
    <row r="29" spans="1:10" s="1" customFormat="1" ht="8.25" customHeight="1" thickBot="1">
      <c r="A29" s="17"/>
      <c r="B29" s="41"/>
      <c r="C29" s="17"/>
      <c r="D29" s="17"/>
      <c r="E29" s="41"/>
      <c r="F29" s="41"/>
      <c r="G29" s="41"/>
      <c r="H29" s="41"/>
      <c r="I29" s="42"/>
      <c r="J29" s="32"/>
    </row>
    <row r="30" spans="1:10" ht="20.25" customHeight="1" thickBot="1">
      <c r="B30" s="307" t="s">
        <v>49</v>
      </c>
      <c r="C30" s="307"/>
      <c r="D30" s="307"/>
      <c r="E30" s="307"/>
      <c r="F30" s="307"/>
      <c r="G30" s="307"/>
      <c r="H30" s="307"/>
      <c r="I30" s="307"/>
      <c r="J30" s="32"/>
    </row>
    <row r="31" spans="1:10" ht="15" thickBot="1">
      <c r="B31" s="238" t="s">
        <v>50</v>
      </c>
      <c r="C31" s="238"/>
      <c r="D31" s="238"/>
      <c r="E31" s="238"/>
      <c r="F31" s="238"/>
      <c r="G31" s="238"/>
      <c r="H31" s="265"/>
      <c r="I31" s="166">
        <f>SUM('Application Summary'!M7:O7)</f>
        <v>0</v>
      </c>
      <c r="J31" s="32"/>
    </row>
    <row r="32" spans="1:10" ht="15" thickBot="1">
      <c r="B32" s="238" t="s">
        <v>51</v>
      </c>
      <c r="C32" s="238"/>
      <c r="D32" s="238"/>
      <c r="E32" s="238"/>
      <c r="F32" s="238"/>
      <c r="G32" s="238"/>
      <c r="H32" s="265"/>
      <c r="I32" s="166">
        <f>SUM('Application Summary'!L27)</f>
        <v>0</v>
      </c>
      <c r="J32" s="32"/>
    </row>
    <row r="33" spans="1:12" ht="15" thickBot="1">
      <c r="B33" s="238" t="s">
        <v>52</v>
      </c>
      <c r="C33" s="238"/>
      <c r="D33" s="238"/>
      <c r="E33" s="238"/>
      <c r="F33" s="238"/>
      <c r="G33" s="238"/>
      <c r="H33" s="265"/>
      <c r="I33" s="167">
        <v>0</v>
      </c>
      <c r="J33" s="32"/>
    </row>
    <row r="34" spans="1:12" ht="15" thickBot="1">
      <c r="B34" s="313" t="s">
        <v>53</v>
      </c>
      <c r="C34" s="313"/>
      <c r="D34" s="314"/>
      <c r="E34" s="314"/>
      <c r="F34" s="314"/>
      <c r="G34" s="314"/>
      <c r="H34" s="265"/>
      <c r="I34" s="167">
        <v>0</v>
      </c>
      <c r="J34" s="32"/>
    </row>
    <row r="35" spans="1:12" ht="15" customHeight="1" thickBot="1">
      <c r="B35" s="13"/>
      <c r="C35" s="43"/>
      <c r="D35" s="43"/>
      <c r="E35" s="43"/>
      <c r="F35" s="43"/>
      <c r="G35" s="18"/>
      <c r="H35" s="18"/>
      <c r="I35" s="168"/>
      <c r="J35" s="32"/>
    </row>
    <row r="36" spans="1:12" ht="16.149999999999999" thickBot="1">
      <c r="B36" s="238" t="s">
        <v>54</v>
      </c>
      <c r="C36" s="238"/>
      <c r="D36" s="238"/>
      <c r="E36" s="238"/>
      <c r="F36" s="238"/>
      <c r="G36" s="238"/>
      <c r="H36" s="44"/>
      <c r="I36" s="203">
        <f>SUM(I28-I31-I32-I33-I34)</f>
        <v>0</v>
      </c>
      <c r="J36" s="32"/>
    </row>
    <row r="37" spans="1:12" s="137" customFormat="1" ht="18" customHeight="1" thickBot="1">
      <c r="A37" s="136"/>
      <c r="B37" s="8"/>
      <c r="C37" s="9"/>
      <c r="D37" s="10"/>
      <c r="E37" s="10"/>
      <c r="F37" s="10"/>
      <c r="G37" s="10"/>
      <c r="H37" s="10"/>
      <c r="I37" s="8"/>
      <c r="J37" s="32"/>
    </row>
    <row r="38" spans="1:12" ht="18.600000000000001" thickBot="1">
      <c r="B38" s="271" t="s">
        <v>55</v>
      </c>
      <c r="C38" s="271"/>
      <c r="D38" s="271"/>
      <c r="E38" s="271"/>
      <c r="F38" s="271"/>
      <c r="G38" s="271"/>
      <c r="H38" s="271"/>
      <c r="I38" s="271"/>
      <c r="J38" s="32"/>
      <c r="L38" s="33" t="s">
        <v>56</v>
      </c>
    </row>
    <row r="39" spans="1:12" ht="15" thickBot="1">
      <c r="B39" s="264" t="s">
        <v>57</v>
      </c>
      <c r="C39" s="264"/>
      <c r="D39" s="264"/>
      <c r="E39" s="264"/>
      <c r="F39" s="264"/>
      <c r="G39" s="264"/>
      <c r="H39" s="71"/>
      <c r="I39" s="167">
        <v>0</v>
      </c>
      <c r="J39" s="32"/>
    </row>
    <row r="40" spans="1:12" ht="16.5" customHeight="1" thickBot="1">
      <c r="B40" s="264" t="s">
        <v>58</v>
      </c>
      <c r="C40" s="264"/>
      <c r="D40" s="264"/>
      <c r="E40" s="264"/>
      <c r="F40" s="264"/>
      <c r="G40" s="264"/>
      <c r="H40" s="72"/>
      <c r="I40" s="167">
        <v>0</v>
      </c>
      <c r="J40" s="32"/>
    </row>
    <row r="41" spans="1:12" ht="30" customHeight="1" thickBot="1">
      <c r="B41" s="264" t="s">
        <v>59</v>
      </c>
      <c r="C41" s="264"/>
      <c r="D41" s="264"/>
      <c r="E41" s="264"/>
      <c r="F41" s="264"/>
      <c r="G41" s="264"/>
      <c r="H41" s="72"/>
      <c r="I41" s="167">
        <v>0</v>
      </c>
      <c r="J41" s="32"/>
      <c r="K41" s="142"/>
      <c r="L41" s="142"/>
    </row>
    <row r="42" spans="1:12" ht="15" thickBot="1">
      <c r="B42" s="264" t="s">
        <v>60</v>
      </c>
      <c r="C42" s="264"/>
      <c r="D42" s="264"/>
      <c r="E42" s="264"/>
      <c r="F42" s="264"/>
      <c r="G42" s="264"/>
      <c r="H42" s="72"/>
      <c r="I42" s="167">
        <v>0</v>
      </c>
      <c r="J42" s="32"/>
    </row>
    <row r="43" spans="1:12" ht="15" thickBot="1">
      <c r="B43" s="312" t="s">
        <v>61</v>
      </c>
      <c r="C43" s="312"/>
      <c r="D43" s="312"/>
      <c r="E43" s="312"/>
      <c r="F43" s="312"/>
      <c r="G43" s="312"/>
      <c r="H43" s="72"/>
      <c r="I43" s="167">
        <v>0</v>
      </c>
      <c r="J43" s="32"/>
    </row>
    <row r="44" spans="1:12" ht="15" thickBot="1">
      <c r="B44" s="302" t="s">
        <v>62</v>
      </c>
      <c r="C44" s="303"/>
      <c r="D44" s="304"/>
      <c r="E44" s="304"/>
      <c r="F44" s="304"/>
      <c r="G44" s="304"/>
      <c r="H44" s="72"/>
      <c r="I44" s="167">
        <v>0</v>
      </c>
      <c r="J44" s="32"/>
    </row>
    <row r="45" spans="1:12" ht="60" customHeight="1" thickBot="1">
      <c r="B45" s="260" t="s">
        <v>63</v>
      </c>
      <c r="C45" s="260"/>
      <c r="D45" s="305"/>
      <c r="E45" s="305"/>
      <c r="F45" s="305"/>
      <c r="G45" s="305"/>
      <c r="H45" s="73"/>
      <c r="I45" s="167">
        <v>0</v>
      </c>
      <c r="J45" s="32"/>
    </row>
    <row r="46" spans="1:12" ht="18.75" customHeight="1" thickBot="1">
      <c r="B46" s="13"/>
      <c r="C46" s="43"/>
      <c r="D46" s="43"/>
      <c r="E46" s="43"/>
      <c r="F46" s="43"/>
      <c r="G46" s="18"/>
      <c r="H46" s="18"/>
      <c r="I46" s="13"/>
      <c r="J46" s="32"/>
    </row>
    <row r="47" spans="1:12" ht="38.25" customHeight="1" thickBot="1">
      <c r="B47" s="267" t="s">
        <v>64</v>
      </c>
      <c r="C47" s="268"/>
      <c r="D47" s="268"/>
      <c r="E47" s="268"/>
      <c r="F47" s="269" t="s">
        <v>65</v>
      </c>
      <c r="G47" s="270"/>
      <c r="H47" s="85"/>
      <c r="I47" s="202">
        <f>SUM(I36,I39:I45)</f>
        <v>0</v>
      </c>
      <c r="J47" s="32"/>
    </row>
    <row r="48" spans="1:12" ht="15" customHeight="1">
      <c r="B48" s="24"/>
      <c r="C48" s="24"/>
      <c r="D48" s="24"/>
      <c r="E48" s="24"/>
      <c r="F48" s="24"/>
      <c r="G48" s="18"/>
      <c r="H48" s="18"/>
      <c r="I48" s="13"/>
      <c r="J48" s="32"/>
    </row>
    <row r="49" spans="1:10" s="137" customFormat="1" ht="16.5" customHeight="1">
      <c r="A49" s="136"/>
      <c r="B49" s="8"/>
      <c r="C49" s="9"/>
      <c r="D49" s="10"/>
      <c r="E49" s="10"/>
      <c r="F49" s="10"/>
      <c r="G49" s="10"/>
      <c r="H49" s="10"/>
      <c r="I49" s="8"/>
      <c r="J49" s="32"/>
    </row>
    <row r="50" spans="1:10" s="137" customFormat="1" ht="21">
      <c r="A50" s="136"/>
      <c r="B50" s="11"/>
      <c r="C50" s="10"/>
      <c r="D50" s="10"/>
      <c r="E50" s="11"/>
      <c r="F50" s="11"/>
      <c r="G50" s="11"/>
      <c r="H50" s="11"/>
      <c r="I50" s="138" t="s">
        <v>66</v>
      </c>
      <c r="J50" s="32"/>
    </row>
    <row r="51" spans="1:10" s="140" customFormat="1" ht="21.6" thickBot="1">
      <c r="A51" s="139"/>
      <c r="B51" s="12"/>
      <c r="C51" s="206" t="s">
        <v>28</v>
      </c>
      <c r="D51" s="11"/>
      <c r="E51" s="11"/>
      <c r="F51" s="11"/>
      <c r="G51" s="11"/>
      <c r="H51" s="11"/>
      <c r="I51" s="2"/>
      <c r="J51" s="32"/>
    </row>
    <row r="52" spans="1:10" ht="15" thickBot="1">
      <c r="B52" s="5" t="s">
        <v>3</v>
      </c>
      <c r="C52" s="239">
        <f>C4</f>
        <v>0</v>
      </c>
      <c r="D52" s="240"/>
      <c r="E52" s="241"/>
      <c r="F52" s="13"/>
      <c r="G52" s="11"/>
      <c r="H52" s="11"/>
      <c r="I52" s="2"/>
      <c r="J52" s="32"/>
    </row>
    <row r="53" spans="1:10" ht="15" thickBot="1">
      <c r="B53" s="5" t="s">
        <v>4</v>
      </c>
      <c r="C53" s="239">
        <f>C5</f>
        <v>0</v>
      </c>
      <c r="D53" s="240"/>
      <c r="E53" s="241"/>
      <c r="F53" s="13"/>
      <c r="G53" s="11"/>
      <c r="H53" s="11"/>
      <c r="I53" s="2"/>
      <c r="J53" s="32"/>
    </row>
    <row r="54" spans="1:10" ht="15" thickBot="1">
      <c r="B54" s="5" t="s">
        <v>6</v>
      </c>
      <c r="C54" s="239">
        <f>C6</f>
        <v>0</v>
      </c>
      <c r="D54" s="240"/>
      <c r="E54" s="241"/>
      <c r="F54" s="13"/>
      <c r="G54" s="11"/>
      <c r="H54" s="11"/>
      <c r="I54" s="2"/>
      <c r="J54" s="32"/>
    </row>
    <row r="55" spans="1:10" ht="33" customHeight="1" thickBot="1">
      <c r="B55" s="285" t="s">
        <v>67</v>
      </c>
      <c r="C55" s="286"/>
      <c r="D55" s="286"/>
      <c r="E55" s="286"/>
      <c r="F55" s="286"/>
      <c r="G55" s="286"/>
      <c r="H55" s="20"/>
      <c r="I55" s="143"/>
      <c r="J55" s="32"/>
    </row>
    <row r="56" spans="1:10" ht="31.5" customHeight="1" thickBot="1">
      <c r="B56" s="284" t="s">
        <v>68</v>
      </c>
      <c r="C56" s="284"/>
      <c r="D56" s="47" t="s">
        <v>56</v>
      </c>
      <c r="E56" s="83" t="s">
        <v>56</v>
      </c>
      <c r="F56" s="48" t="s">
        <v>69</v>
      </c>
      <c r="G56" s="48" t="s">
        <v>70</v>
      </c>
      <c r="H56" s="45"/>
      <c r="I56" s="48" t="s">
        <v>71</v>
      </c>
      <c r="J56" s="32"/>
    </row>
    <row r="57" spans="1:10" ht="15" thickBot="1">
      <c r="B57" s="299" t="s">
        <v>72</v>
      </c>
      <c r="C57" s="300"/>
      <c r="D57" s="300"/>
      <c r="E57" s="300"/>
      <c r="F57" s="300"/>
      <c r="G57" s="301"/>
      <c r="H57" s="46"/>
      <c r="I57" s="49"/>
      <c r="J57" s="32"/>
    </row>
    <row r="58" spans="1:10" ht="15" thickBot="1">
      <c r="B58" s="272" t="s">
        <v>73</v>
      </c>
      <c r="C58" s="273"/>
      <c r="D58" s="273"/>
      <c r="E58" s="274"/>
      <c r="F58" s="169">
        <v>0</v>
      </c>
      <c r="G58" s="169">
        <v>0</v>
      </c>
      <c r="H58" s="170"/>
      <c r="I58" s="163">
        <v>0</v>
      </c>
      <c r="J58" s="32"/>
    </row>
    <row r="59" spans="1:10" ht="15" thickBot="1">
      <c r="B59" s="272" t="s">
        <v>74</v>
      </c>
      <c r="C59" s="273"/>
      <c r="D59" s="273"/>
      <c r="E59" s="274"/>
      <c r="F59" s="169">
        <v>0</v>
      </c>
      <c r="G59" s="169">
        <v>0</v>
      </c>
      <c r="H59" s="170"/>
      <c r="I59" s="163">
        <v>0</v>
      </c>
      <c r="J59" s="32"/>
    </row>
    <row r="60" spans="1:10" ht="15" thickBot="1">
      <c r="A60" s="17"/>
      <c r="B60" s="309" t="s">
        <v>75</v>
      </c>
      <c r="C60" s="310"/>
      <c r="D60" s="310">
        <v>0</v>
      </c>
      <c r="E60" s="311">
        <v>0</v>
      </c>
      <c r="F60" s="169">
        <v>0</v>
      </c>
      <c r="G60" s="169">
        <v>0</v>
      </c>
      <c r="H60" s="170"/>
      <c r="I60" s="163">
        <v>0</v>
      </c>
      <c r="J60" s="32"/>
    </row>
    <row r="61" spans="1:10" ht="15" thickBot="1">
      <c r="B61" s="272" t="s">
        <v>76</v>
      </c>
      <c r="C61" s="273"/>
      <c r="D61" s="273"/>
      <c r="E61" s="274"/>
      <c r="F61" s="169">
        <v>0</v>
      </c>
      <c r="G61" s="169">
        <v>0</v>
      </c>
      <c r="H61" s="170"/>
      <c r="I61" s="163">
        <v>0</v>
      </c>
      <c r="J61" s="32"/>
    </row>
    <row r="62" spans="1:10" ht="15" thickBot="1">
      <c r="B62" s="272" t="s">
        <v>77</v>
      </c>
      <c r="C62" s="273"/>
      <c r="D62" s="273"/>
      <c r="E62" s="274"/>
      <c r="F62" s="169">
        <v>0</v>
      </c>
      <c r="G62" s="169">
        <v>0</v>
      </c>
      <c r="H62" s="171"/>
      <c r="I62" s="163">
        <v>0</v>
      </c>
      <c r="J62" s="32"/>
    </row>
    <row r="63" spans="1:10" ht="15" thickBot="1">
      <c r="B63" s="272" t="s">
        <v>78</v>
      </c>
      <c r="C63" s="273"/>
      <c r="D63" s="273"/>
      <c r="E63" s="274"/>
      <c r="F63" s="169">
        <v>0</v>
      </c>
      <c r="G63" s="169">
        <v>0</v>
      </c>
      <c r="H63" s="171"/>
      <c r="I63" s="163">
        <v>0</v>
      </c>
      <c r="J63" s="32"/>
    </row>
    <row r="64" spans="1:10" ht="15" thickBot="1">
      <c r="B64" s="272" t="s">
        <v>79</v>
      </c>
      <c r="C64" s="273"/>
      <c r="D64" s="273"/>
      <c r="E64" s="274"/>
      <c r="F64" s="169">
        <v>0</v>
      </c>
      <c r="G64" s="169">
        <v>0</v>
      </c>
      <c r="H64" s="171"/>
      <c r="I64" s="163">
        <v>0</v>
      </c>
      <c r="J64" s="32"/>
    </row>
    <row r="65" spans="1:10" ht="15" thickBot="1">
      <c r="B65" s="272" t="s">
        <v>80</v>
      </c>
      <c r="C65" s="273"/>
      <c r="D65" s="273"/>
      <c r="E65" s="274"/>
      <c r="F65" s="169">
        <v>0</v>
      </c>
      <c r="G65" s="169">
        <v>0</v>
      </c>
      <c r="H65" s="171"/>
      <c r="I65" s="163">
        <v>0</v>
      </c>
      <c r="J65" s="32"/>
    </row>
    <row r="66" spans="1:10" ht="15" thickBot="1">
      <c r="B66" s="272" t="s">
        <v>81</v>
      </c>
      <c r="C66" s="273"/>
      <c r="D66" s="273"/>
      <c r="E66" s="274"/>
      <c r="F66" s="169">
        <v>0</v>
      </c>
      <c r="G66" s="169">
        <v>0</v>
      </c>
      <c r="H66" s="171"/>
      <c r="I66" s="163">
        <v>0</v>
      </c>
      <c r="J66" s="32"/>
    </row>
    <row r="67" spans="1:10" ht="15" thickBot="1">
      <c r="B67" s="272" t="s">
        <v>82</v>
      </c>
      <c r="C67" s="273"/>
      <c r="D67" s="273"/>
      <c r="E67" s="274"/>
      <c r="F67" s="169">
        <v>0</v>
      </c>
      <c r="G67" s="169">
        <v>0</v>
      </c>
      <c r="H67" s="171"/>
      <c r="I67" s="163">
        <v>0</v>
      </c>
      <c r="J67" s="32"/>
    </row>
    <row r="68" spans="1:10" ht="15" thickBot="1">
      <c r="B68" s="272" t="s">
        <v>83</v>
      </c>
      <c r="C68" s="273"/>
      <c r="D68" s="273"/>
      <c r="E68" s="274"/>
      <c r="F68" s="169">
        <v>0</v>
      </c>
      <c r="G68" s="169">
        <v>0</v>
      </c>
      <c r="H68" s="171"/>
      <c r="I68" s="163">
        <v>0</v>
      </c>
      <c r="J68" s="32"/>
    </row>
    <row r="69" spans="1:10" ht="15" thickBot="1">
      <c r="B69" s="272" t="s">
        <v>84</v>
      </c>
      <c r="C69" s="273"/>
      <c r="D69" s="273"/>
      <c r="E69" s="274"/>
      <c r="F69" s="169">
        <v>0</v>
      </c>
      <c r="G69" s="169">
        <v>0</v>
      </c>
      <c r="H69" s="171"/>
      <c r="I69" s="163">
        <v>0</v>
      </c>
      <c r="J69" s="32"/>
    </row>
    <row r="70" spans="1:10" ht="15" thickBot="1">
      <c r="B70" s="272" t="s">
        <v>85</v>
      </c>
      <c r="C70" s="273"/>
      <c r="D70" s="273"/>
      <c r="E70" s="274"/>
      <c r="F70" s="169">
        <v>0</v>
      </c>
      <c r="G70" s="169">
        <v>0</v>
      </c>
      <c r="H70" s="171"/>
      <c r="I70" s="163">
        <v>0</v>
      </c>
      <c r="J70" s="32"/>
    </row>
    <row r="71" spans="1:10" ht="15" thickBot="1">
      <c r="B71" s="74" t="s">
        <v>86</v>
      </c>
      <c r="C71" s="275"/>
      <c r="D71" s="276"/>
      <c r="E71" s="277"/>
      <c r="F71" s="172">
        <v>0</v>
      </c>
      <c r="G71" s="172">
        <v>0</v>
      </c>
      <c r="H71" s="171"/>
      <c r="I71" s="163">
        <v>0</v>
      </c>
      <c r="J71" s="32"/>
    </row>
    <row r="72" spans="1:10" ht="15" thickBot="1">
      <c r="B72" s="354" t="s">
        <v>87</v>
      </c>
      <c r="C72" s="355"/>
      <c r="D72" s="355"/>
      <c r="E72" s="356"/>
      <c r="F72" s="172">
        <v>0</v>
      </c>
      <c r="G72" s="172">
        <v>0</v>
      </c>
      <c r="H72" s="171"/>
      <c r="I72" s="163">
        <v>0</v>
      </c>
      <c r="J72" s="32"/>
    </row>
    <row r="73" spans="1:10" ht="15" thickBot="1">
      <c r="B73" s="357" t="s">
        <v>88</v>
      </c>
      <c r="C73" s="358"/>
      <c r="D73" s="358"/>
      <c r="E73" s="359"/>
      <c r="F73" s="192">
        <f>SUM(F58:F72)</f>
        <v>0</v>
      </c>
      <c r="G73" s="192">
        <f>SUM(G58:G72)</f>
        <v>0</v>
      </c>
      <c r="H73" s="173"/>
      <c r="I73" s="192">
        <f>SUM(I58:I72)</f>
        <v>0</v>
      </c>
      <c r="J73" s="32"/>
    </row>
    <row r="74" spans="1:10" ht="8.25" customHeight="1" thickBot="1">
      <c r="B74" s="22"/>
      <c r="C74" s="22"/>
      <c r="D74" s="22"/>
      <c r="E74" s="22"/>
      <c r="F74" s="22"/>
      <c r="G74" s="22"/>
      <c r="H74" s="22"/>
      <c r="I74" s="22"/>
      <c r="J74" s="32"/>
    </row>
    <row r="75" spans="1:10" s="145" customFormat="1" ht="28.5" customHeight="1" thickBot="1">
      <c r="A75" s="144"/>
      <c r="B75" s="296" t="s">
        <v>89</v>
      </c>
      <c r="C75" s="297"/>
      <c r="D75" s="298"/>
      <c r="E75" s="57" t="s">
        <v>90</v>
      </c>
      <c r="F75" s="58" t="s">
        <v>91</v>
      </c>
      <c r="G75" s="58" t="s">
        <v>92</v>
      </c>
      <c r="H75" s="54"/>
      <c r="I75" s="58" t="s">
        <v>93</v>
      </c>
      <c r="J75" s="32"/>
    </row>
    <row r="76" spans="1:10" ht="15" thickBot="1">
      <c r="B76" s="266" t="s">
        <v>94</v>
      </c>
      <c r="C76" s="266"/>
      <c r="D76" s="266"/>
      <c r="E76" s="172">
        <v>0</v>
      </c>
      <c r="F76" s="188">
        <f>SUM(E76*I11*I14)</f>
        <v>0</v>
      </c>
      <c r="G76" s="188">
        <f>SUM(E76*I11*I15)</f>
        <v>0</v>
      </c>
      <c r="H76" s="173"/>
      <c r="I76" s="188">
        <f>SUM(E76*I11*I16)</f>
        <v>0</v>
      </c>
      <c r="J76" s="32"/>
    </row>
    <row r="77" spans="1:10" ht="15" thickBot="1">
      <c r="B77" s="266" t="s">
        <v>95</v>
      </c>
      <c r="C77" s="266"/>
      <c r="D77" s="266"/>
      <c r="E77" s="172">
        <v>0</v>
      </c>
      <c r="F77" s="188">
        <f>SUM(E77*I14)</f>
        <v>0</v>
      </c>
      <c r="G77" s="188">
        <f>SUM(E77*I15)</f>
        <v>0</v>
      </c>
      <c r="H77" s="173"/>
      <c r="I77" s="188">
        <f>SUM(E77*I16)</f>
        <v>0</v>
      </c>
      <c r="J77" s="32"/>
    </row>
    <row r="78" spans="1:10" ht="15" thickBot="1">
      <c r="B78" s="266" t="s">
        <v>96</v>
      </c>
      <c r="C78" s="266"/>
      <c r="D78" s="266"/>
      <c r="E78" s="172">
        <v>0</v>
      </c>
      <c r="F78" s="188">
        <f>SUM(E78*I14)</f>
        <v>0</v>
      </c>
      <c r="G78" s="188">
        <f>SUM(E78*I15)</f>
        <v>0</v>
      </c>
      <c r="H78" s="173"/>
      <c r="I78" s="188">
        <f>SUM(E78*I16)</f>
        <v>0</v>
      </c>
      <c r="J78" s="32"/>
    </row>
    <row r="79" spans="1:10" ht="15" thickBot="1">
      <c r="B79" s="266" t="s">
        <v>97</v>
      </c>
      <c r="C79" s="266"/>
      <c r="D79" s="266"/>
      <c r="E79" s="172">
        <v>0</v>
      </c>
      <c r="F79" s="188">
        <f>SUM(E79*I14)</f>
        <v>0</v>
      </c>
      <c r="G79" s="188">
        <f>SUM(E79*I15)</f>
        <v>0</v>
      </c>
      <c r="H79" s="173"/>
      <c r="I79" s="188">
        <f>SUM(E79*I16)</f>
        <v>0</v>
      </c>
      <c r="J79" s="32"/>
    </row>
    <row r="80" spans="1:10" ht="15" thickBot="1">
      <c r="B80" s="266" t="s">
        <v>98</v>
      </c>
      <c r="C80" s="266"/>
      <c r="D80" s="266"/>
      <c r="E80" s="172"/>
      <c r="F80" s="188">
        <f>SUM(E80*I14)</f>
        <v>0</v>
      </c>
      <c r="G80" s="188">
        <f>SUM(E80)*I15</f>
        <v>0</v>
      </c>
      <c r="H80" s="173"/>
      <c r="I80" s="188">
        <f>SUM(E80)*I16</f>
        <v>0</v>
      </c>
      <c r="J80" s="32"/>
    </row>
    <row r="81" spans="1:10" ht="15" thickBot="1">
      <c r="B81" s="74" t="s">
        <v>86</v>
      </c>
      <c r="C81" s="288"/>
      <c r="D81" s="289"/>
      <c r="E81" s="290"/>
      <c r="F81" s="172">
        <v>0</v>
      </c>
      <c r="G81" s="172">
        <v>0</v>
      </c>
      <c r="H81" s="174"/>
      <c r="I81" s="175">
        <v>0</v>
      </c>
      <c r="J81" s="32"/>
    </row>
    <row r="82" spans="1:10" ht="15" thickBot="1">
      <c r="B82" s="354" t="s">
        <v>99</v>
      </c>
      <c r="C82" s="355"/>
      <c r="D82" s="355"/>
      <c r="E82" s="356"/>
      <c r="F82" s="176">
        <v>0</v>
      </c>
      <c r="G82" s="176">
        <v>0</v>
      </c>
      <c r="H82" s="174"/>
      <c r="I82" s="177">
        <v>0</v>
      </c>
      <c r="J82" s="32"/>
    </row>
    <row r="83" spans="1:10" ht="15" thickBot="1">
      <c r="B83" s="360" t="s">
        <v>100</v>
      </c>
      <c r="C83" s="361"/>
      <c r="D83" s="362"/>
      <c r="E83" s="59" t="s">
        <v>101</v>
      </c>
      <c r="F83" s="287"/>
      <c r="G83" s="287"/>
      <c r="H83" s="178"/>
      <c r="I83" s="179"/>
      <c r="J83" s="32"/>
    </row>
    <row r="84" spans="1:10" ht="30" customHeight="1" thickBot="1">
      <c r="B84" s="250" t="s">
        <v>102</v>
      </c>
      <c r="C84" s="250"/>
      <c r="D84" s="250"/>
      <c r="E84" s="60">
        <v>0.08</v>
      </c>
      <c r="F84" s="188">
        <f>SUM(F76:F81)*E84</f>
        <v>0</v>
      </c>
      <c r="G84" s="188">
        <f>SUM(G76:G81)*E84</f>
        <v>0</v>
      </c>
      <c r="H84" s="173"/>
      <c r="I84" s="188">
        <f>SUM(I76:I81)*E84</f>
        <v>0</v>
      </c>
      <c r="J84" s="32"/>
    </row>
    <row r="85" spans="1:10" ht="42.75" customHeight="1" thickBot="1">
      <c r="B85" s="250" t="s">
        <v>103</v>
      </c>
      <c r="C85" s="250"/>
      <c r="D85" s="250"/>
      <c r="E85" s="60">
        <v>0.1105</v>
      </c>
      <c r="F85" s="188">
        <f>SUM(F76:F84)*E85</f>
        <v>0</v>
      </c>
      <c r="G85" s="188">
        <f>SUM(G76:G84)*E85</f>
        <v>0</v>
      </c>
      <c r="H85" s="173"/>
      <c r="I85" s="188">
        <f>SUM(I76:I84)*E85</f>
        <v>0</v>
      </c>
      <c r="J85" s="32"/>
    </row>
    <row r="86" spans="1:10" ht="15" thickBot="1">
      <c r="B86" s="363" t="s">
        <v>104</v>
      </c>
      <c r="C86" s="363"/>
      <c r="D86" s="363"/>
      <c r="E86" s="86"/>
      <c r="F86" s="201">
        <f>SUM(F76:F85)</f>
        <v>0</v>
      </c>
      <c r="G86" s="201">
        <f>SUM(G76:G85)</f>
        <v>0</v>
      </c>
      <c r="H86" s="173"/>
      <c r="I86" s="201">
        <f>SUM(I76:I85)</f>
        <v>0</v>
      </c>
      <c r="J86" s="32"/>
    </row>
    <row r="87" spans="1:10" s="146" customFormat="1" ht="8.25" customHeight="1" thickBot="1">
      <c r="A87" s="32"/>
      <c r="B87" s="36"/>
      <c r="C87" s="36"/>
      <c r="D87" s="36"/>
      <c r="E87" s="36"/>
      <c r="F87" s="36"/>
      <c r="G87" s="21"/>
      <c r="H87" s="21"/>
      <c r="I87" s="21"/>
      <c r="J87" s="32"/>
    </row>
    <row r="88" spans="1:10" s="145" customFormat="1" ht="28.5" customHeight="1" thickBot="1">
      <c r="A88" s="144"/>
      <c r="B88" s="291" t="s">
        <v>105</v>
      </c>
      <c r="C88" s="292"/>
      <c r="D88" s="292"/>
      <c r="E88" s="293"/>
      <c r="F88" s="131" t="s">
        <v>91</v>
      </c>
      <c r="G88" s="58" t="s">
        <v>92</v>
      </c>
      <c r="H88" s="54"/>
      <c r="I88" s="58" t="s">
        <v>93</v>
      </c>
      <c r="J88" s="32"/>
    </row>
    <row r="89" spans="1:10" ht="15" thickBot="1">
      <c r="B89" s="364" t="s">
        <v>106</v>
      </c>
      <c r="C89" s="365"/>
      <c r="D89" s="365"/>
      <c r="E89" s="366"/>
      <c r="F89" s="51">
        <v>0</v>
      </c>
      <c r="G89" s="51">
        <v>0</v>
      </c>
      <c r="H89" s="56"/>
      <c r="I89" s="53">
        <v>0</v>
      </c>
      <c r="J89" s="32"/>
    </row>
    <row r="90" spans="1:10" ht="15" thickBot="1">
      <c r="B90" s="364" t="s">
        <v>107</v>
      </c>
      <c r="C90" s="365"/>
      <c r="D90" s="365"/>
      <c r="E90" s="366"/>
      <c r="F90" s="51">
        <v>0</v>
      </c>
      <c r="G90" s="51">
        <v>0</v>
      </c>
      <c r="H90" s="56"/>
      <c r="I90" s="53">
        <v>0</v>
      </c>
      <c r="J90" s="32"/>
    </row>
    <row r="91" spans="1:10" ht="15" thickBot="1">
      <c r="B91" s="364" t="s">
        <v>108</v>
      </c>
      <c r="C91" s="365"/>
      <c r="D91" s="365"/>
      <c r="E91" s="366"/>
      <c r="F91" s="51">
        <v>0</v>
      </c>
      <c r="G91" s="51">
        <v>0</v>
      </c>
      <c r="H91" s="56"/>
      <c r="I91" s="53">
        <v>0</v>
      </c>
      <c r="J91" s="32"/>
    </row>
    <row r="92" spans="1:10" ht="15" thickBot="1">
      <c r="B92" s="364" t="s">
        <v>109</v>
      </c>
      <c r="C92" s="365"/>
      <c r="D92" s="365"/>
      <c r="E92" s="366"/>
      <c r="F92" s="51">
        <v>0</v>
      </c>
      <c r="G92" s="51">
        <v>0</v>
      </c>
      <c r="H92" s="56"/>
      <c r="I92" s="53">
        <v>0</v>
      </c>
      <c r="J92" s="32"/>
    </row>
    <row r="93" spans="1:10" ht="15" thickBot="1">
      <c r="B93" s="364" t="s">
        <v>110</v>
      </c>
      <c r="C93" s="365"/>
      <c r="D93" s="365"/>
      <c r="E93" s="366"/>
      <c r="F93" s="51">
        <v>0</v>
      </c>
      <c r="G93" s="51">
        <v>0</v>
      </c>
      <c r="H93" s="56"/>
      <c r="I93" s="53">
        <v>0</v>
      </c>
      <c r="J93" s="32"/>
    </row>
    <row r="94" spans="1:10" ht="15" thickBot="1">
      <c r="B94" s="364" t="s">
        <v>111</v>
      </c>
      <c r="C94" s="365"/>
      <c r="D94" s="365"/>
      <c r="E94" s="366"/>
      <c r="F94" s="51">
        <v>0</v>
      </c>
      <c r="G94" s="51">
        <v>0</v>
      </c>
      <c r="H94" s="56"/>
      <c r="I94" s="53">
        <v>0</v>
      </c>
      <c r="J94" s="32"/>
    </row>
    <row r="95" spans="1:10" ht="15" thickBot="1">
      <c r="B95" s="364" t="s">
        <v>112</v>
      </c>
      <c r="C95" s="365"/>
      <c r="D95" s="365"/>
      <c r="E95" s="366"/>
      <c r="F95" s="51">
        <v>0</v>
      </c>
      <c r="G95" s="51">
        <v>0</v>
      </c>
      <c r="H95" s="56"/>
      <c r="I95" s="53">
        <v>0</v>
      </c>
      <c r="J95" s="32"/>
    </row>
    <row r="96" spans="1:10" ht="15" thickBot="1">
      <c r="B96" s="364" t="s">
        <v>113</v>
      </c>
      <c r="C96" s="365"/>
      <c r="D96" s="365"/>
      <c r="E96" s="366"/>
      <c r="F96" s="51">
        <v>0</v>
      </c>
      <c r="G96" s="51">
        <v>0</v>
      </c>
      <c r="H96" s="56"/>
      <c r="I96" s="53">
        <v>0</v>
      </c>
      <c r="J96" s="32"/>
    </row>
    <row r="97" spans="1:10" ht="15" thickBot="1">
      <c r="B97" s="364" t="s">
        <v>114</v>
      </c>
      <c r="C97" s="365"/>
      <c r="D97" s="365"/>
      <c r="E97" s="366"/>
      <c r="F97" s="51">
        <v>0</v>
      </c>
      <c r="G97" s="51">
        <v>0</v>
      </c>
      <c r="H97" s="56"/>
      <c r="I97" s="53">
        <v>0</v>
      </c>
      <c r="J97" s="32"/>
    </row>
    <row r="98" spans="1:10" ht="15" thickBot="1">
      <c r="B98" s="364" t="s">
        <v>115</v>
      </c>
      <c r="C98" s="365"/>
      <c r="D98" s="365"/>
      <c r="E98" s="366"/>
      <c r="F98" s="51">
        <v>0</v>
      </c>
      <c r="G98" s="51">
        <v>0</v>
      </c>
      <c r="H98" s="56"/>
      <c r="I98" s="53">
        <v>0</v>
      </c>
      <c r="J98" s="32"/>
    </row>
    <row r="99" spans="1:10" ht="15" thickBot="1">
      <c r="B99" s="364" t="s">
        <v>116</v>
      </c>
      <c r="C99" s="365"/>
      <c r="D99" s="365"/>
      <c r="E99" s="366"/>
      <c r="F99" s="51">
        <v>0</v>
      </c>
      <c r="G99" s="51">
        <v>0</v>
      </c>
      <c r="H99" s="56"/>
      <c r="I99" s="53">
        <v>0</v>
      </c>
      <c r="J99" s="32"/>
    </row>
    <row r="100" spans="1:10" ht="15" thickBot="1">
      <c r="B100" s="364" t="s">
        <v>117</v>
      </c>
      <c r="C100" s="365"/>
      <c r="D100" s="365"/>
      <c r="E100" s="366"/>
      <c r="F100" s="51">
        <v>0</v>
      </c>
      <c r="G100" s="51">
        <v>0</v>
      </c>
      <c r="H100" s="56"/>
      <c r="I100" s="53">
        <v>0</v>
      </c>
      <c r="J100" s="32"/>
    </row>
    <row r="101" spans="1:10" ht="15" thickBot="1">
      <c r="B101" s="364" t="s">
        <v>118</v>
      </c>
      <c r="C101" s="365"/>
      <c r="D101" s="365"/>
      <c r="E101" s="366"/>
      <c r="F101" s="51">
        <v>0</v>
      </c>
      <c r="G101" s="51">
        <v>0</v>
      </c>
      <c r="H101" s="56"/>
      <c r="I101" s="53">
        <v>0</v>
      </c>
      <c r="J101" s="32"/>
    </row>
    <row r="102" spans="1:10" ht="15" thickBot="1">
      <c r="B102" s="364" t="s">
        <v>119</v>
      </c>
      <c r="C102" s="365"/>
      <c r="D102" s="365"/>
      <c r="E102" s="366"/>
      <c r="F102" s="51">
        <v>0</v>
      </c>
      <c r="G102" s="51">
        <v>0</v>
      </c>
      <c r="H102" s="56"/>
      <c r="I102" s="53">
        <v>0</v>
      </c>
      <c r="J102" s="32"/>
    </row>
    <row r="103" spans="1:10" ht="15" thickBot="1">
      <c r="B103" s="364" t="s">
        <v>120</v>
      </c>
      <c r="C103" s="365"/>
      <c r="D103" s="365"/>
      <c r="E103" s="366"/>
      <c r="F103" s="51">
        <v>0</v>
      </c>
      <c r="G103" s="51">
        <v>0</v>
      </c>
      <c r="H103" s="56"/>
      <c r="I103" s="53">
        <v>0</v>
      </c>
      <c r="J103" s="32"/>
    </row>
    <row r="104" spans="1:10" ht="15" thickBot="1">
      <c r="B104" s="364" t="s">
        <v>121</v>
      </c>
      <c r="C104" s="365"/>
      <c r="D104" s="365"/>
      <c r="E104" s="366"/>
      <c r="F104" s="51">
        <v>0</v>
      </c>
      <c r="G104" s="51">
        <v>0</v>
      </c>
      <c r="H104" s="56"/>
      <c r="I104" s="53">
        <v>0</v>
      </c>
      <c r="J104" s="32"/>
    </row>
    <row r="105" spans="1:10" ht="15" thickBot="1">
      <c r="B105" s="364" t="s">
        <v>122</v>
      </c>
      <c r="C105" s="365"/>
      <c r="D105" s="365"/>
      <c r="E105" s="366"/>
      <c r="F105" s="51">
        <v>0</v>
      </c>
      <c r="G105" s="51">
        <v>0</v>
      </c>
      <c r="H105" s="56"/>
      <c r="I105" s="53">
        <v>0</v>
      </c>
      <c r="J105" s="32"/>
    </row>
    <row r="106" spans="1:10" ht="15" thickBot="1">
      <c r="B106" s="78" t="s">
        <v>123</v>
      </c>
      <c r="C106" s="79"/>
      <c r="D106" s="79"/>
      <c r="E106" s="132">
        <v>0</v>
      </c>
      <c r="F106" s="294"/>
      <c r="G106" s="198">
        <f>SUM(E106)*I15</f>
        <v>0</v>
      </c>
      <c r="H106" s="61"/>
      <c r="I106" s="198">
        <f>SUM(E106)*I16</f>
        <v>0</v>
      </c>
      <c r="J106" s="32"/>
    </row>
    <row r="107" spans="1:10" ht="28.5" customHeight="1" thickBot="1">
      <c r="B107" s="278" t="s">
        <v>124</v>
      </c>
      <c r="C107" s="279"/>
      <c r="D107" s="279"/>
      <c r="E107" s="133">
        <v>0</v>
      </c>
      <c r="F107" s="295"/>
      <c r="G107" s="199">
        <f>SUM(E107)*I15</f>
        <v>0</v>
      </c>
      <c r="H107" s="61"/>
      <c r="I107" s="198">
        <f>SUM(E107)*I16</f>
        <v>0</v>
      </c>
      <c r="J107" s="32"/>
    </row>
    <row r="108" spans="1:10" ht="15" thickBot="1">
      <c r="B108" s="62" t="s">
        <v>86</v>
      </c>
      <c r="C108" s="281"/>
      <c r="D108" s="282"/>
      <c r="E108" s="283"/>
      <c r="F108" s="51">
        <v>0</v>
      </c>
      <c r="G108" s="51">
        <v>0</v>
      </c>
      <c r="H108" s="56"/>
      <c r="I108" s="53">
        <v>0</v>
      </c>
      <c r="J108" s="32"/>
    </row>
    <row r="109" spans="1:10" ht="15" thickBot="1">
      <c r="B109" s="357" t="s">
        <v>125</v>
      </c>
      <c r="C109" s="358"/>
      <c r="D109" s="358"/>
      <c r="E109" s="359"/>
      <c r="F109" s="200">
        <f>SUM(F89:F108)</f>
        <v>0</v>
      </c>
      <c r="G109" s="200">
        <f>SUM(G89:G108)</f>
        <v>0</v>
      </c>
      <c r="H109" s="56"/>
      <c r="I109" s="197">
        <f>SUM(I89:I108)</f>
        <v>0</v>
      </c>
      <c r="J109" s="32"/>
    </row>
    <row r="110" spans="1:10" ht="15" customHeight="1">
      <c r="B110" s="24"/>
      <c r="C110" s="24"/>
      <c r="D110" s="24"/>
      <c r="E110" s="24"/>
      <c r="F110" s="24"/>
      <c r="G110" s="18"/>
      <c r="H110" s="18"/>
      <c r="I110" s="25"/>
      <c r="J110" s="32"/>
    </row>
    <row r="111" spans="1:10" s="137" customFormat="1" ht="15.75" customHeight="1">
      <c r="A111" s="136"/>
      <c r="B111" s="11"/>
      <c r="C111" s="19"/>
      <c r="D111" s="10"/>
      <c r="E111" s="11"/>
      <c r="F111" s="11"/>
      <c r="G111" s="11"/>
      <c r="H111" s="11"/>
      <c r="I111" s="138" t="s">
        <v>126</v>
      </c>
      <c r="J111" s="32"/>
    </row>
    <row r="112" spans="1:10" s="140" customFormat="1" ht="21.6" thickBot="1">
      <c r="A112" s="139"/>
      <c r="B112" s="12"/>
      <c r="C112" s="206" t="s">
        <v>28</v>
      </c>
      <c r="D112" s="70"/>
      <c r="E112" s="70"/>
      <c r="F112" s="11"/>
      <c r="G112" s="11"/>
      <c r="H112" s="11"/>
      <c r="I112" s="2"/>
      <c r="J112" s="32"/>
    </row>
    <row r="113" spans="1:10" ht="15" thickBot="1">
      <c r="B113" s="5" t="s">
        <v>3</v>
      </c>
      <c r="C113" s="239">
        <f>C4</f>
        <v>0</v>
      </c>
      <c r="D113" s="240"/>
      <c r="E113" s="241"/>
      <c r="F113" s="13"/>
      <c r="G113" s="11"/>
      <c r="H113" s="11"/>
      <c r="I113" s="2"/>
      <c r="J113" s="32"/>
    </row>
    <row r="114" spans="1:10" ht="15" thickBot="1">
      <c r="B114" s="5" t="s">
        <v>4</v>
      </c>
      <c r="C114" s="239">
        <f>C5</f>
        <v>0</v>
      </c>
      <c r="D114" s="240"/>
      <c r="E114" s="241"/>
      <c r="F114" s="13"/>
      <c r="G114" s="11"/>
      <c r="H114" s="11"/>
      <c r="I114" s="2"/>
      <c r="J114" s="32"/>
    </row>
    <row r="115" spans="1:10" ht="15" thickBot="1">
      <c r="B115" s="5" t="s">
        <v>6</v>
      </c>
      <c r="C115" s="239">
        <f>C6</f>
        <v>0</v>
      </c>
      <c r="D115" s="240"/>
      <c r="E115" s="241"/>
      <c r="F115" s="13"/>
      <c r="G115" s="11"/>
      <c r="H115" s="11"/>
      <c r="I115" s="2"/>
      <c r="J115" s="32"/>
    </row>
    <row r="116" spans="1:10" ht="8.25" customHeight="1" thickBot="1">
      <c r="B116" s="26"/>
      <c r="C116" s="37"/>
      <c r="D116" s="37"/>
      <c r="E116" s="37"/>
      <c r="F116" s="8"/>
      <c r="G116" s="11"/>
      <c r="H116" s="11"/>
      <c r="I116" s="2"/>
      <c r="J116" s="32"/>
    </row>
    <row r="117" spans="1:10" s="145" customFormat="1" ht="30.75" customHeight="1" thickBot="1">
      <c r="A117" s="144"/>
      <c r="B117" s="331" t="s">
        <v>127</v>
      </c>
      <c r="C117" s="332"/>
      <c r="D117" s="332"/>
      <c r="E117" s="333"/>
      <c r="F117" s="131" t="s">
        <v>91</v>
      </c>
      <c r="G117" s="58" t="s">
        <v>128</v>
      </c>
      <c r="H117" s="54"/>
      <c r="I117" s="58" t="s">
        <v>71</v>
      </c>
      <c r="J117" s="32"/>
    </row>
    <row r="118" spans="1:10" ht="15" thickBot="1">
      <c r="B118" s="254" t="s">
        <v>129</v>
      </c>
      <c r="C118" s="255"/>
      <c r="D118" s="255"/>
      <c r="E118" s="256"/>
      <c r="F118" s="52">
        <v>0</v>
      </c>
      <c r="G118" s="52">
        <v>0</v>
      </c>
      <c r="H118" s="50"/>
      <c r="I118" s="53">
        <v>0</v>
      </c>
      <c r="J118" s="32"/>
    </row>
    <row r="119" spans="1:10" ht="15" thickBot="1">
      <c r="B119" s="254" t="s">
        <v>130</v>
      </c>
      <c r="C119" s="255"/>
      <c r="D119" s="255"/>
      <c r="E119" s="256"/>
      <c r="F119" s="52">
        <v>0</v>
      </c>
      <c r="G119" s="52">
        <v>0</v>
      </c>
      <c r="H119" s="50"/>
      <c r="I119" s="64">
        <v>0</v>
      </c>
      <c r="J119" s="32"/>
    </row>
    <row r="120" spans="1:10" ht="15" thickBot="1">
      <c r="B120" s="254" t="s">
        <v>131</v>
      </c>
      <c r="C120" s="255"/>
      <c r="D120" s="255"/>
      <c r="E120" s="256"/>
      <c r="F120" s="52">
        <v>0</v>
      </c>
      <c r="G120" s="52">
        <v>0</v>
      </c>
      <c r="H120" s="50"/>
      <c r="I120" s="64">
        <v>0</v>
      </c>
      <c r="J120" s="32"/>
    </row>
    <row r="121" spans="1:10" ht="15" thickBot="1">
      <c r="B121" s="254" t="s">
        <v>132</v>
      </c>
      <c r="C121" s="255"/>
      <c r="D121" s="255"/>
      <c r="E121" s="256"/>
      <c r="F121" s="52">
        <v>0</v>
      </c>
      <c r="G121" s="52">
        <v>0</v>
      </c>
      <c r="H121" s="50"/>
      <c r="I121" s="64">
        <v>0</v>
      </c>
      <c r="J121" s="32"/>
    </row>
    <row r="122" spans="1:10" ht="15" thickBot="1">
      <c r="B122" s="254" t="s">
        <v>133</v>
      </c>
      <c r="C122" s="255"/>
      <c r="D122" s="255"/>
      <c r="E122" s="256"/>
      <c r="F122" s="52">
        <v>0</v>
      </c>
      <c r="G122" s="52">
        <v>0</v>
      </c>
      <c r="H122" s="50"/>
      <c r="I122" s="64">
        <v>0</v>
      </c>
      <c r="J122" s="32"/>
    </row>
    <row r="123" spans="1:10" ht="15" thickBot="1">
      <c r="B123" s="254" t="s">
        <v>134</v>
      </c>
      <c r="C123" s="255"/>
      <c r="D123" s="255"/>
      <c r="E123" s="256"/>
      <c r="F123" s="51">
        <v>0</v>
      </c>
      <c r="G123" s="51">
        <v>0</v>
      </c>
      <c r="H123" s="50"/>
      <c r="I123" s="64">
        <v>0</v>
      </c>
      <c r="J123" s="32"/>
    </row>
    <row r="124" spans="1:10" ht="15" thickBot="1">
      <c r="B124" s="254" t="s">
        <v>135</v>
      </c>
      <c r="C124" s="255"/>
      <c r="D124" s="255"/>
      <c r="E124" s="256"/>
      <c r="F124" s="52">
        <v>0</v>
      </c>
      <c r="G124" s="52">
        <v>0</v>
      </c>
      <c r="H124" s="50"/>
      <c r="I124" s="53">
        <v>0</v>
      </c>
      <c r="J124" s="32"/>
    </row>
    <row r="125" spans="1:10" ht="15" thickBot="1">
      <c r="B125" s="254" t="s">
        <v>136</v>
      </c>
      <c r="C125" s="255"/>
      <c r="D125" s="255"/>
      <c r="E125" s="256"/>
      <c r="F125" s="51">
        <v>0</v>
      </c>
      <c r="G125" s="51">
        <v>0</v>
      </c>
      <c r="H125" s="50"/>
      <c r="I125" s="53">
        <v>0</v>
      </c>
      <c r="J125" s="32"/>
    </row>
    <row r="126" spans="1:10" ht="15" thickBot="1">
      <c r="B126" s="254" t="s">
        <v>137</v>
      </c>
      <c r="C126" s="255"/>
      <c r="D126" s="255"/>
      <c r="E126" s="256"/>
      <c r="F126" s="52">
        <v>0</v>
      </c>
      <c r="G126" s="52">
        <v>0</v>
      </c>
      <c r="H126" s="50"/>
      <c r="I126" s="53">
        <v>0</v>
      </c>
      <c r="J126" s="32"/>
    </row>
    <row r="127" spans="1:10" ht="15" thickBot="1">
      <c r="B127" s="254" t="s">
        <v>138</v>
      </c>
      <c r="C127" s="255"/>
      <c r="D127" s="255"/>
      <c r="E127" s="256"/>
      <c r="F127" s="52">
        <v>0</v>
      </c>
      <c r="G127" s="52">
        <v>0</v>
      </c>
      <c r="H127" s="50"/>
      <c r="I127" s="53">
        <v>0</v>
      </c>
      <c r="J127" s="32"/>
    </row>
    <row r="128" spans="1:10" ht="15" thickBot="1">
      <c r="B128" s="130" t="s">
        <v>86</v>
      </c>
      <c r="C128" s="345"/>
      <c r="D128" s="346"/>
      <c r="E128" s="347"/>
      <c r="F128" s="52">
        <v>0</v>
      </c>
      <c r="G128" s="52">
        <v>0</v>
      </c>
      <c r="H128" s="50"/>
      <c r="I128" s="53">
        <v>0</v>
      </c>
      <c r="J128" s="32"/>
    </row>
    <row r="129" spans="1:10" ht="15" thickBot="1">
      <c r="B129" s="342" t="s">
        <v>139</v>
      </c>
      <c r="C129" s="343"/>
      <c r="D129" s="343"/>
      <c r="E129" s="344"/>
      <c r="F129" s="197">
        <f>SUM(F118:F128)</f>
        <v>0</v>
      </c>
      <c r="G129" s="197">
        <f>SUM(G118:G128)</f>
        <v>0</v>
      </c>
      <c r="H129" s="63"/>
      <c r="I129" s="197">
        <f>SUM(I118:I128)</f>
        <v>0</v>
      </c>
      <c r="J129" s="32"/>
    </row>
    <row r="130" spans="1:10" ht="8.25" customHeight="1" thickBot="1">
      <c r="B130" s="280"/>
      <c r="C130" s="280"/>
      <c r="D130" s="280"/>
      <c r="E130" s="280"/>
      <c r="F130" s="280"/>
      <c r="G130" s="280"/>
      <c r="H130" s="82"/>
      <c r="I130" s="13"/>
      <c r="J130" s="32"/>
    </row>
    <row r="131" spans="1:10" s="145" customFormat="1" ht="30.75" customHeight="1" thickBot="1">
      <c r="A131" s="144"/>
      <c r="B131" s="291" t="s">
        <v>140</v>
      </c>
      <c r="C131" s="292"/>
      <c r="D131" s="292"/>
      <c r="E131" s="292"/>
      <c r="F131" s="131" t="s">
        <v>91</v>
      </c>
      <c r="G131" s="58" t="s">
        <v>128</v>
      </c>
      <c r="H131" s="54"/>
      <c r="I131" s="58" t="s">
        <v>71</v>
      </c>
      <c r="J131" s="32"/>
    </row>
    <row r="132" spans="1:10" ht="18" customHeight="1" thickBot="1">
      <c r="B132" s="257" t="s">
        <v>141</v>
      </c>
      <c r="C132" s="258"/>
      <c r="D132" s="258"/>
      <c r="E132" s="259"/>
      <c r="F132" s="180">
        <v>0</v>
      </c>
      <c r="G132" s="181">
        <v>0</v>
      </c>
      <c r="H132" s="182"/>
      <c r="I132" s="183">
        <v>0</v>
      </c>
      <c r="J132" s="32"/>
    </row>
    <row r="133" spans="1:10" ht="28.5" customHeight="1" thickBot="1">
      <c r="B133" s="257" t="s">
        <v>142</v>
      </c>
      <c r="C133" s="258"/>
      <c r="D133" s="258"/>
      <c r="E133" s="259"/>
      <c r="F133" s="180">
        <v>0</v>
      </c>
      <c r="G133" s="181">
        <v>0</v>
      </c>
      <c r="H133" s="182"/>
      <c r="I133" s="184">
        <v>0</v>
      </c>
      <c r="J133" s="32"/>
    </row>
    <row r="134" spans="1:10" ht="42.75" customHeight="1" thickBot="1">
      <c r="B134" s="257" t="s">
        <v>143</v>
      </c>
      <c r="C134" s="258"/>
      <c r="D134" s="258"/>
      <c r="E134" s="259"/>
      <c r="F134" s="180">
        <v>0</v>
      </c>
      <c r="G134" s="181">
        <v>0</v>
      </c>
      <c r="H134" s="182"/>
      <c r="I134" s="334"/>
      <c r="J134" s="32"/>
    </row>
    <row r="135" spans="1:10" ht="45" customHeight="1" thickBot="1">
      <c r="B135" s="257" t="s">
        <v>144</v>
      </c>
      <c r="C135" s="258"/>
      <c r="D135" s="258"/>
      <c r="E135" s="259"/>
      <c r="F135" s="180">
        <v>0</v>
      </c>
      <c r="G135" s="185">
        <v>0</v>
      </c>
      <c r="H135" s="186"/>
      <c r="I135" s="335"/>
      <c r="J135" s="32"/>
    </row>
    <row r="136" spans="1:10" ht="15" thickBot="1">
      <c r="B136" s="257" t="s">
        <v>145</v>
      </c>
      <c r="C136" s="258"/>
      <c r="D136" s="258"/>
      <c r="E136" s="259"/>
      <c r="F136" s="180">
        <v>0</v>
      </c>
      <c r="G136" s="181">
        <v>0</v>
      </c>
      <c r="H136" s="182"/>
      <c r="I136" s="184">
        <v>0</v>
      </c>
      <c r="J136" s="32"/>
    </row>
    <row r="137" spans="1:10" ht="15" thickBot="1">
      <c r="B137" s="257" t="s">
        <v>146</v>
      </c>
      <c r="C137" s="258"/>
      <c r="D137" s="258"/>
      <c r="E137" s="259"/>
      <c r="F137" s="180">
        <v>0</v>
      </c>
      <c r="G137" s="181">
        <v>0</v>
      </c>
      <c r="H137" s="182"/>
      <c r="I137" s="184">
        <v>0</v>
      </c>
      <c r="J137" s="32"/>
    </row>
    <row r="138" spans="1:10" ht="15" thickBot="1">
      <c r="B138" s="257" t="s">
        <v>147</v>
      </c>
      <c r="C138" s="258"/>
      <c r="D138" s="258"/>
      <c r="E138" s="259"/>
      <c r="F138" s="180">
        <v>0</v>
      </c>
      <c r="G138" s="181">
        <v>0</v>
      </c>
      <c r="H138" s="182"/>
      <c r="I138" s="184">
        <v>0</v>
      </c>
      <c r="J138" s="32"/>
    </row>
    <row r="139" spans="1:10" ht="15" thickBot="1">
      <c r="B139" s="257" t="s">
        <v>148</v>
      </c>
      <c r="C139" s="258"/>
      <c r="D139" s="258"/>
      <c r="E139" s="259"/>
      <c r="F139" s="180">
        <v>0</v>
      </c>
      <c r="G139" s="181">
        <v>0</v>
      </c>
      <c r="H139" s="182"/>
      <c r="I139" s="184">
        <v>0</v>
      </c>
      <c r="J139" s="32"/>
    </row>
    <row r="140" spans="1:10" ht="15" thickBot="1">
      <c r="B140" s="257" t="s">
        <v>149</v>
      </c>
      <c r="C140" s="258"/>
      <c r="D140" s="258"/>
      <c r="E140" s="259"/>
      <c r="F140" s="180">
        <v>0</v>
      </c>
      <c r="G140" s="181">
        <v>0</v>
      </c>
      <c r="H140" s="182"/>
      <c r="I140" s="184">
        <v>0</v>
      </c>
      <c r="J140" s="32"/>
    </row>
    <row r="141" spans="1:10" ht="15" thickBot="1">
      <c r="B141" s="257" t="s">
        <v>150</v>
      </c>
      <c r="C141" s="258"/>
      <c r="D141" s="258"/>
      <c r="E141" s="259"/>
      <c r="F141" s="180">
        <v>0</v>
      </c>
      <c r="G141" s="181">
        <v>0</v>
      </c>
      <c r="H141" s="182"/>
      <c r="I141" s="184">
        <v>0</v>
      </c>
      <c r="J141" s="32"/>
    </row>
    <row r="142" spans="1:10" ht="15" thickBot="1">
      <c r="B142" s="257" t="s">
        <v>151</v>
      </c>
      <c r="C142" s="258"/>
      <c r="D142" s="258"/>
      <c r="E142" s="259"/>
      <c r="F142" s="180">
        <v>0</v>
      </c>
      <c r="G142" s="181">
        <v>0</v>
      </c>
      <c r="H142" s="182"/>
      <c r="I142" s="184">
        <v>0</v>
      </c>
      <c r="J142" s="32"/>
    </row>
    <row r="143" spans="1:10" ht="15" thickBot="1">
      <c r="B143" s="257" t="s">
        <v>152</v>
      </c>
      <c r="C143" s="258"/>
      <c r="D143" s="258"/>
      <c r="E143" s="259"/>
      <c r="F143" s="180">
        <v>0</v>
      </c>
      <c r="G143" s="181">
        <v>0</v>
      </c>
      <c r="H143" s="182"/>
      <c r="I143" s="184">
        <v>0</v>
      </c>
      <c r="J143" s="32"/>
    </row>
    <row r="144" spans="1:10" ht="15" thickBot="1">
      <c r="B144" s="257" t="s">
        <v>153</v>
      </c>
      <c r="C144" s="258"/>
      <c r="D144" s="258"/>
      <c r="E144" s="259"/>
      <c r="F144" s="180">
        <v>0</v>
      </c>
      <c r="G144" s="181">
        <v>0</v>
      </c>
      <c r="H144" s="182"/>
      <c r="I144" s="184">
        <v>0</v>
      </c>
      <c r="J144" s="32"/>
    </row>
    <row r="145" spans="1:10" ht="15" thickBot="1">
      <c r="B145" s="278" t="s">
        <v>86</v>
      </c>
      <c r="C145" s="350"/>
      <c r="D145" s="336"/>
      <c r="E145" s="337"/>
      <c r="F145" s="180">
        <v>0</v>
      </c>
      <c r="G145" s="181">
        <v>0</v>
      </c>
      <c r="H145" s="182"/>
      <c r="I145" s="184">
        <v>0</v>
      </c>
      <c r="J145" s="32"/>
    </row>
    <row r="146" spans="1:10" ht="60" customHeight="1" thickBot="1">
      <c r="B146" s="260" t="s">
        <v>154</v>
      </c>
      <c r="C146" s="260"/>
      <c r="D146" s="348"/>
      <c r="E146" s="349"/>
      <c r="F146" s="180">
        <v>0</v>
      </c>
      <c r="G146" s="181">
        <v>0</v>
      </c>
      <c r="H146" s="182"/>
      <c r="I146" s="185">
        <v>0</v>
      </c>
      <c r="J146" s="32"/>
    </row>
    <row r="147" spans="1:10" ht="15" thickBot="1">
      <c r="B147" s="75" t="s">
        <v>155</v>
      </c>
      <c r="C147" s="76"/>
      <c r="D147" s="76"/>
      <c r="E147" s="76"/>
      <c r="F147" s="196">
        <f>SUM(F132:F146)</f>
        <v>0</v>
      </c>
      <c r="G147" s="196">
        <f>SUM(G132:G146)</f>
        <v>0</v>
      </c>
      <c r="H147" s="182"/>
      <c r="I147" s="196">
        <f>SUM(I132:I146)</f>
        <v>0</v>
      </c>
      <c r="J147" s="32"/>
    </row>
    <row r="148" spans="1:10" ht="8.25" customHeight="1" thickBot="1">
      <c r="B148" s="22"/>
      <c r="C148" s="22"/>
      <c r="D148" s="22"/>
      <c r="E148" s="22"/>
      <c r="F148" s="22"/>
      <c r="G148" s="22"/>
      <c r="H148" s="22"/>
      <c r="I148" s="13"/>
      <c r="J148" s="32"/>
    </row>
    <row r="149" spans="1:10" ht="18.600000000000001" thickBot="1">
      <c r="B149" s="81" t="s">
        <v>156</v>
      </c>
      <c r="C149" s="81"/>
      <c r="D149" s="81"/>
      <c r="E149" s="81"/>
      <c r="F149" s="195">
        <f>SUM(F147, F129, F109, F86, F73)</f>
        <v>0</v>
      </c>
      <c r="G149" s="22"/>
      <c r="H149" s="22"/>
      <c r="I149" s="22"/>
      <c r="J149" s="32"/>
    </row>
    <row r="150" spans="1:10" ht="8.25" customHeight="1" thickBot="1">
      <c r="B150" s="22"/>
      <c r="C150" s="22"/>
      <c r="D150" s="22"/>
      <c r="E150" s="22"/>
      <c r="F150" s="22"/>
      <c r="G150" s="22"/>
      <c r="H150" s="22"/>
      <c r="I150" s="13"/>
      <c r="J150" s="32"/>
    </row>
    <row r="151" spans="1:10" ht="18.600000000000001" thickBot="1">
      <c r="B151" s="236" t="s">
        <v>157</v>
      </c>
      <c r="C151" s="236"/>
      <c r="D151" s="236"/>
      <c r="E151" s="236"/>
      <c r="F151" s="236"/>
      <c r="G151" s="195">
        <f>SUM(G147, G129, G109, G86, G73)</f>
        <v>0</v>
      </c>
      <c r="H151" s="65"/>
      <c r="I151" s="22"/>
      <c r="J151" s="32"/>
    </row>
    <row r="152" spans="1:10" ht="9.75" customHeight="1">
      <c r="B152" s="27"/>
      <c r="C152" s="27"/>
      <c r="D152" s="27"/>
      <c r="E152" s="27"/>
      <c r="F152" s="27"/>
      <c r="G152" s="23"/>
      <c r="H152" s="23"/>
      <c r="I152" s="18"/>
      <c r="J152" s="32"/>
    </row>
    <row r="153" spans="1:10" s="137" customFormat="1" ht="15.75" customHeight="1">
      <c r="A153" s="136"/>
      <c r="B153" s="11"/>
      <c r="C153" s="19"/>
      <c r="D153" s="10"/>
      <c r="E153" s="11"/>
      <c r="F153" s="11"/>
      <c r="G153" s="11"/>
      <c r="H153" s="11"/>
      <c r="I153" s="138" t="s">
        <v>158</v>
      </c>
      <c r="J153" s="32"/>
    </row>
    <row r="154" spans="1:10" s="140" customFormat="1" ht="21.6" thickBot="1">
      <c r="A154" s="139"/>
      <c r="B154" s="12"/>
      <c r="C154" s="206" t="s">
        <v>28</v>
      </c>
      <c r="D154" s="11"/>
      <c r="E154" s="11"/>
      <c r="F154" s="11"/>
      <c r="G154" s="11"/>
      <c r="H154" s="11"/>
      <c r="I154" s="2"/>
      <c r="J154" s="32"/>
    </row>
    <row r="155" spans="1:10" ht="15" thickBot="1">
      <c r="B155" s="5" t="s">
        <v>3</v>
      </c>
      <c r="C155" s="239">
        <f>C4</f>
        <v>0</v>
      </c>
      <c r="D155" s="240"/>
      <c r="E155" s="241"/>
      <c r="F155" s="13"/>
      <c r="G155" s="11"/>
      <c r="H155" s="11"/>
      <c r="I155" s="2"/>
      <c r="J155" s="32"/>
    </row>
    <row r="156" spans="1:10" ht="15" thickBot="1">
      <c r="B156" s="5" t="s">
        <v>4</v>
      </c>
      <c r="C156" s="239">
        <f>C5</f>
        <v>0</v>
      </c>
      <c r="D156" s="240"/>
      <c r="E156" s="241"/>
      <c r="F156" s="13"/>
      <c r="G156" s="11"/>
      <c r="H156" s="11"/>
      <c r="I156" s="2"/>
      <c r="J156" s="32"/>
    </row>
    <row r="157" spans="1:10" ht="15" thickBot="1">
      <c r="B157" s="5" t="s">
        <v>6</v>
      </c>
      <c r="C157" s="239">
        <f>C6</f>
        <v>0</v>
      </c>
      <c r="D157" s="240"/>
      <c r="E157" s="241"/>
      <c r="F157" s="13"/>
      <c r="G157" s="11"/>
      <c r="H157" s="11"/>
      <c r="I157" s="2"/>
      <c r="J157" s="32"/>
    </row>
    <row r="158" spans="1:10" ht="7.5" customHeight="1">
      <c r="B158" s="13"/>
      <c r="C158" s="13"/>
      <c r="D158" s="13"/>
      <c r="E158" s="13"/>
      <c r="F158" s="13"/>
      <c r="G158" s="13"/>
      <c r="H158" s="13"/>
      <c r="I158" s="13"/>
      <c r="J158" s="32"/>
    </row>
    <row r="159" spans="1:10" ht="18.600000000000001" thickBot="1">
      <c r="B159" s="207" t="s">
        <v>159</v>
      </c>
      <c r="C159" s="13"/>
      <c r="D159" s="13"/>
      <c r="E159" s="13"/>
      <c r="F159" s="13"/>
      <c r="G159" s="13"/>
      <c r="H159" s="34"/>
      <c r="I159" s="13"/>
      <c r="J159" s="32"/>
    </row>
    <row r="160" spans="1:10" ht="15" thickBot="1">
      <c r="B160" s="261" t="s">
        <v>160</v>
      </c>
      <c r="C160" s="262"/>
      <c r="D160" s="262"/>
      <c r="E160" s="262"/>
      <c r="F160" s="262"/>
      <c r="G160" s="263"/>
      <c r="H160" s="36"/>
      <c r="I160" s="86"/>
      <c r="J160" s="32"/>
    </row>
    <row r="161" spans="2:10" ht="15" thickBot="1">
      <c r="B161" s="254" t="s">
        <v>161</v>
      </c>
      <c r="C161" s="255"/>
      <c r="D161" s="255"/>
      <c r="E161" s="255"/>
      <c r="F161" s="255"/>
      <c r="G161" s="256"/>
      <c r="H161" s="55"/>
      <c r="I161" s="193">
        <f>SUM(I73)</f>
        <v>0</v>
      </c>
      <c r="J161" s="32"/>
    </row>
    <row r="162" spans="2:10" ht="15" thickBot="1">
      <c r="B162" s="254" t="s">
        <v>89</v>
      </c>
      <c r="C162" s="255"/>
      <c r="D162" s="255"/>
      <c r="E162" s="255"/>
      <c r="F162" s="255"/>
      <c r="G162" s="256"/>
      <c r="H162" s="13"/>
      <c r="I162" s="193">
        <f>SUM(I86)</f>
        <v>0</v>
      </c>
      <c r="J162" s="32"/>
    </row>
    <row r="163" spans="2:10" ht="15" thickBot="1">
      <c r="B163" s="254" t="s">
        <v>105</v>
      </c>
      <c r="C163" s="255"/>
      <c r="D163" s="255"/>
      <c r="E163" s="255"/>
      <c r="F163" s="255"/>
      <c r="G163" s="256"/>
      <c r="H163" s="55"/>
      <c r="I163" s="193">
        <f>SUM(I109)</f>
        <v>0</v>
      </c>
      <c r="J163" s="32"/>
    </row>
    <row r="164" spans="2:10" ht="15" thickBot="1">
      <c r="B164" s="254" t="s">
        <v>162</v>
      </c>
      <c r="C164" s="255"/>
      <c r="D164" s="255"/>
      <c r="E164" s="255"/>
      <c r="F164" s="255"/>
      <c r="G164" s="256"/>
      <c r="H164" s="55"/>
      <c r="I164" s="193">
        <f>SUM(I129)</f>
        <v>0</v>
      </c>
      <c r="J164" s="32"/>
    </row>
    <row r="165" spans="2:10" ht="15" thickBot="1">
      <c r="B165" s="254" t="s">
        <v>163</v>
      </c>
      <c r="C165" s="255"/>
      <c r="D165" s="255"/>
      <c r="E165" s="255"/>
      <c r="F165" s="255"/>
      <c r="G165" s="256"/>
      <c r="H165" s="55"/>
      <c r="I165" s="193">
        <f>SUM(I147)</f>
        <v>0</v>
      </c>
      <c r="J165" s="32"/>
    </row>
    <row r="166" spans="2:10" ht="15" thickBot="1">
      <c r="B166" s="242" t="s">
        <v>164</v>
      </c>
      <c r="C166" s="243"/>
      <c r="D166" s="243"/>
      <c r="E166" s="243"/>
      <c r="F166" s="243"/>
      <c r="G166" s="244"/>
      <c r="H166" s="24"/>
      <c r="I166" s="194">
        <f>SUM(I161:I165)</f>
        <v>0</v>
      </c>
      <c r="J166" s="32"/>
    </row>
    <row r="167" spans="2:10" ht="8.25" customHeight="1" thickBot="1">
      <c r="B167" s="13"/>
      <c r="C167" s="13"/>
      <c r="D167" s="13"/>
      <c r="E167" s="13"/>
      <c r="F167" s="13"/>
      <c r="G167" s="13"/>
      <c r="H167" s="13"/>
      <c r="I167" s="13"/>
      <c r="J167" s="32"/>
    </row>
    <row r="168" spans="2:10" ht="15" thickBot="1">
      <c r="B168" s="252" t="s">
        <v>165</v>
      </c>
      <c r="C168" s="252"/>
      <c r="D168" s="252"/>
      <c r="E168" s="252"/>
      <c r="F168" s="252"/>
      <c r="G168" s="252"/>
      <c r="H168" s="36"/>
      <c r="I168" s="66" t="s">
        <v>166</v>
      </c>
      <c r="J168" s="32"/>
    </row>
    <row r="169" spans="2:10" ht="33.75" customHeight="1" thickBot="1">
      <c r="B169" s="250" t="s">
        <v>167</v>
      </c>
      <c r="C169" s="250"/>
      <c r="D169" s="250"/>
      <c r="E169" s="250"/>
      <c r="F169" s="134" t="s">
        <v>168</v>
      </c>
      <c r="G169" s="164">
        <v>0</v>
      </c>
      <c r="H169" s="55"/>
      <c r="I169" s="190">
        <f>SUM(G169*I19*(I11+I12))</f>
        <v>0</v>
      </c>
      <c r="J169" s="32"/>
    </row>
    <row r="170" spans="2:10" ht="16.5" customHeight="1" thickBot="1">
      <c r="B170" s="250" t="s">
        <v>169</v>
      </c>
      <c r="C170" s="250"/>
      <c r="D170" s="250"/>
      <c r="E170" s="250"/>
      <c r="F170" s="134" t="s">
        <v>170</v>
      </c>
      <c r="G170" s="164">
        <v>0</v>
      </c>
      <c r="H170" s="55"/>
      <c r="I170" s="190">
        <f>SUM(G170*I16)*(I11+I12)</f>
        <v>0</v>
      </c>
      <c r="J170" s="32"/>
    </row>
    <row r="171" spans="2:10" ht="16.5" customHeight="1" thickBot="1">
      <c r="B171" s="251" t="s">
        <v>171</v>
      </c>
      <c r="C171" s="251"/>
      <c r="D171" s="251"/>
      <c r="E171" s="251"/>
      <c r="F171" s="251"/>
      <c r="G171" s="251"/>
      <c r="H171" s="55"/>
      <c r="I171" s="175">
        <v>0</v>
      </c>
      <c r="J171" s="32"/>
    </row>
    <row r="172" spans="2:10" ht="15" thickBot="1">
      <c r="B172" s="367" t="s">
        <v>172</v>
      </c>
      <c r="C172" s="367"/>
      <c r="D172" s="367"/>
      <c r="E172" s="367"/>
      <c r="F172" s="367"/>
      <c r="G172" s="367"/>
      <c r="H172" s="55"/>
      <c r="I172" s="175">
        <v>0</v>
      </c>
      <c r="J172" s="32"/>
    </row>
    <row r="173" spans="2:10" ht="15" thickBot="1">
      <c r="B173" s="245" t="s">
        <v>173</v>
      </c>
      <c r="C173" s="245"/>
      <c r="D173" s="245"/>
      <c r="E173" s="245"/>
      <c r="F173" s="245"/>
      <c r="G173" s="245"/>
      <c r="H173" s="55"/>
      <c r="I173" s="175">
        <v>0</v>
      </c>
      <c r="J173" s="32"/>
    </row>
    <row r="174" spans="2:10" ht="15" thickBot="1">
      <c r="B174" s="245" t="s">
        <v>174</v>
      </c>
      <c r="C174" s="245"/>
      <c r="D174" s="245"/>
      <c r="E174" s="245"/>
      <c r="F174" s="245"/>
      <c r="G174" s="245"/>
      <c r="H174" s="55"/>
      <c r="I174" s="175">
        <v>0</v>
      </c>
      <c r="J174" s="32"/>
    </row>
    <row r="175" spans="2:10" ht="15" thickBot="1">
      <c r="B175" s="245" t="s">
        <v>175</v>
      </c>
      <c r="C175" s="245"/>
      <c r="D175" s="245"/>
      <c r="E175" s="245"/>
      <c r="F175" s="245"/>
      <c r="G175" s="245"/>
      <c r="H175" s="55"/>
      <c r="I175" s="175">
        <v>0</v>
      </c>
      <c r="J175" s="32"/>
    </row>
    <row r="176" spans="2:10" ht="15" thickBot="1">
      <c r="B176" s="74" t="s">
        <v>176</v>
      </c>
      <c r="C176" s="253"/>
      <c r="D176" s="253"/>
      <c r="E176" s="253"/>
      <c r="F176" s="253"/>
      <c r="G176" s="253"/>
      <c r="H176" s="55"/>
      <c r="I176" s="175">
        <v>0</v>
      </c>
      <c r="J176" s="32"/>
    </row>
    <row r="177" spans="1:10" ht="15" thickBot="1">
      <c r="B177" s="238" t="s">
        <v>177</v>
      </c>
      <c r="C177" s="238"/>
      <c r="D177" s="238"/>
      <c r="E177" s="238"/>
      <c r="F177" s="238"/>
      <c r="G177" s="238"/>
      <c r="H177" s="24"/>
      <c r="I177" s="192">
        <f>SUM(I169:I176)</f>
        <v>0</v>
      </c>
      <c r="J177" s="32"/>
    </row>
    <row r="178" spans="1:10" ht="14.45" thickBot="1"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ht="18.600000000000001" thickBot="1">
      <c r="B179" s="236" t="s">
        <v>178</v>
      </c>
      <c r="C179" s="236"/>
      <c r="D179" s="236"/>
      <c r="E179" s="236"/>
      <c r="F179" s="236"/>
      <c r="G179" s="236"/>
      <c r="H179" s="67"/>
      <c r="I179" s="191">
        <f>SUM(I166,I177)</f>
        <v>0</v>
      </c>
      <c r="J179" s="32"/>
    </row>
    <row r="180" spans="1:10" ht="16.5" customHeight="1">
      <c r="B180" s="32"/>
      <c r="C180" s="147"/>
      <c r="D180" s="34"/>
      <c r="E180" s="34"/>
      <c r="F180" s="34"/>
      <c r="G180" s="34"/>
      <c r="H180" s="34"/>
      <c r="I180" s="187"/>
      <c r="J180" s="32"/>
    </row>
    <row r="181" spans="1:10" ht="18.600000000000001" thickBot="1">
      <c r="B181" s="207" t="s">
        <v>179</v>
      </c>
      <c r="C181" s="13"/>
      <c r="D181" s="13"/>
      <c r="E181" s="13"/>
      <c r="F181" s="13"/>
      <c r="G181" s="13"/>
      <c r="H181" s="34"/>
      <c r="I181" s="13"/>
      <c r="J181" s="32"/>
    </row>
    <row r="182" spans="1:10" ht="15" thickBot="1">
      <c r="B182" s="254" t="s">
        <v>180</v>
      </c>
      <c r="C182" s="255"/>
      <c r="D182" s="255"/>
      <c r="E182" s="255"/>
      <c r="F182" s="255"/>
      <c r="G182" s="256"/>
      <c r="H182" s="24"/>
      <c r="I182" s="181">
        <v>0</v>
      </c>
      <c r="J182" s="32"/>
    </row>
    <row r="183" spans="1:10" ht="15" thickBot="1">
      <c r="B183" s="254" t="s">
        <v>181</v>
      </c>
      <c r="C183" s="255"/>
      <c r="D183" s="255"/>
      <c r="E183" s="255"/>
      <c r="F183" s="255"/>
      <c r="G183" s="256"/>
      <c r="H183" s="24"/>
      <c r="I183" s="181">
        <v>0</v>
      </c>
      <c r="J183" s="32"/>
    </row>
    <row r="184" spans="1:10" ht="14.25" customHeight="1" thickBot="1">
      <c r="B184" s="13"/>
      <c r="C184" s="13"/>
      <c r="D184" s="13"/>
      <c r="E184" s="13"/>
      <c r="F184" s="13"/>
      <c r="G184" s="13"/>
      <c r="H184" s="13"/>
      <c r="I184" s="168"/>
      <c r="J184" s="32"/>
    </row>
    <row r="185" spans="1:10" ht="18.600000000000001" thickBot="1">
      <c r="B185" s="237" t="s">
        <v>182</v>
      </c>
      <c r="C185" s="236"/>
      <c r="D185" s="236"/>
      <c r="E185" s="236"/>
      <c r="F185" s="236"/>
      <c r="G185" s="236"/>
      <c r="H185" s="67"/>
      <c r="I185" s="191">
        <f>SUM(F149+I179+G151+I182+I183)</f>
        <v>0</v>
      </c>
      <c r="J185" s="32"/>
    </row>
    <row r="186" spans="1:10" ht="20.25" customHeight="1" thickBot="1">
      <c r="B186" s="13"/>
      <c r="C186" s="13"/>
      <c r="D186" s="13"/>
      <c r="E186" s="13"/>
      <c r="F186" s="13"/>
      <c r="G186" s="13"/>
      <c r="H186" s="13"/>
      <c r="I186" s="168"/>
      <c r="J186" s="32"/>
    </row>
    <row r="187" spans="1:10" ht="15" thickBot="1">
      <c r="B187" s="248" t="s">
        <v>183</v>
      </c>
      <c r="C187" s="249"/>
      <c r="D187" s="249"/>
      <c r="E187" s="246" t="s">
        <v>184</v>
      </c>
      <c r="F187" s="247"/>
      <c r="G187" s="68">
        <v>0</v>
      </c>
      <c r="H187" s="55"/>
      <c r="I187" s="190">
        <f>SUM(I185)*G187</f>
        <v>0</v>
      </c>
      <c r="J187" s="32"/>
    </row>
    <row r="188" spans="1:10" ht="20.25" customHeight="1" thickBot="1">
      <c r="B188" s="13"/>
      <c r="C188" s="13"/>
      <c r="D188" s="13"/>
      <c r="E188" s="13"/>
      <c r="F188" s="13"/>
      <c r="G188" s="13"/>
      <c r="H188" s="13"/>
      <c r="I188" s="168"/>
      <c r="J188" s="32"/>
    </row>
    <row r="189" spans="1:10" ht="36.950000000000003" customHeight="1" thickBot="1">
      <c r="B189" s="208" t="s">
        <v>185</v>
      </c>
      <c r="C189" s="77"/>
      <c r="D189" s="77"/>
      <c r="E189" s="269" t="s">
        <v>186</v>
      </c>
      <c r="F189" s="269"/>
      <c r="G189" s="270"/>
      <c r="H189" s="69"/>
      <c r="I189" s="189">
        <f>SUM(I185+I187)</f>
        <v>0</v>
      </c>
      <c r="J189" s="32"/>
    </row>
    <row r="190" spans="1:10" ht="27" customHeight="1" thickBot="1">
      <c r="B190" s="13"/>
      <c r="C190" s="13"/>
      <c r="D190" s="13"/>
      <c r="E190" s="13"/>
      <c r="F190" s="13"/>
      <c r="G190" s="13"/>
      <c r="H190" s="13"/>
      <c r="I190" s="211"/>
      <c r="J190" s="32"/>
    </row>
    <row r="191" spans="1:10" s="149" customFormat="1" ht="36.950000000000003" customHeight="1" thickBot="1">
      <c r="A191" s="148"/>
      <c r="B191" s="338" t="s">
        <v>187</v>
      </c>
      <c r="C191" s="339"/>
      <c r="D191" s="339"/>
      <c r="E191" s="340" t="s">
        <v>188</v>
      </c>
      <c r="F191" s="340"/>
      <c r="G191" s="341"/>
      <c r="H191" s="209"/>
      <c r="I191" s="210">
        <f>SUM(I189-I47)</f>
        <v>0</v>
      </c>
      <c r="J191" s="212"/>
    </row>
    <row r="192" spans="1:10" s="149" customFormat="1" ht="11.25" customHeight="1" thickBot="1">
      <c r="A192" s="148"/>
      <c r="B192" s="13"/>
      <c r="C192" s="13"/>
      <c r="D192" s="13"/>
      <c r="E192" s="13"/>
      <c r="F192" s="13"/>
      <c r="G192" s="13"/>
      <c r="H192" s="13"/>
      <c r="I192" s="213"/>
      <c r="J192" s="32"/>
    </row>
    <row r="193" spans="1:10" s="31" customFormat="1" ht="15" thickBot="1">
      <c r="A193" s="29"/>
      <c r="B193" s="29" t="s">
        <v>189</v>
      </c>
      <c r="C193" s="214"/>
      <c r="D193" s="215"/>
      <c r="E193" s="215"/>
      <c r="F193" s="215"/>
      <c r="G193" s="215"/>
      <c r="H193" s="215"/>
      <c r="I193" s="216">
        <f>SUM(I191-I182)</f>
        <v>0</v>
      </c>
      <c r="J193" s="29"/>
    </row>
  </sheetData>
  <sheetProtection password="DCCD" sheet="1" objects="1" scenarios="1"/>
  <mergeCells count="169">
    <mergeCell ref="B183:G183"/>
    <mergeCell ref="I134:I135"/>
    <mergeCell ref="D145:E145"/>
    <mergeCell ref="E189:G189"/>
    <mergeCell ref="B191:D191"/>
    <mergeCell ref="E191:G191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9:E129"/>
    <mergeCell ref="C128:E128"/>
    <mergeCell ref="D146:E146"/>
    <mergeCell ref="B145:C145"/>
    <mergeCell ref="B134:E134"/>
    <mergeCell ref="B135:E135"/>
    <mergeCell ref="B136:E136"/>
    <mergeCell ref="B137:E137"/>
    <mergeCell ref="B138:E138"/>
    <mergeCell ref="B132:E132"/>
    <mergeCell ref="B133:E133"/>
    <mergeCell ref="B131:E131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17:E117"/>
    <mergeCell ref="B109:E109"/>
    <mergeCell ref="C2:G2"/>
    <mergeCell ref="B27:C27"/>
    <mergeCell ref="D27:G27"/>
    <mergeCell ref="B34:C34"/>
    <mergeCell ref="D34:G34"/>
    <mergeCell ref="B10:I10"/>
    <mergeCell ref="B23:I23"/>
    <mergeCell ref="B15:G15"/>
    <mergeCell ref="B11:G11"/>
    <mergeCell ref="B12:G12"/>
    <mergeCell ref="B14:G14"/>
    <mergeCell ref="B13:G13"/>
    <mergeCell ref="B18:G18"/>
    <mergeCell ref="F25:F26"/>
    <mergeCell ref="C5:E5"/>
    <mergeCell ref="B24:G24"/>
    <mergeCell ref="B8:I8"/>
    <mergeCell ref="C4:E4"/>
    <mergeCell ref="C6:E6"/>
    <mergeCell ref="B16:G16"/>
    <mergeCell ref="A21:G21"/>
    <mergeCell ref="B19:G19"/>
    <mergeCell ref="G25:G26"/>
    <mergeCell ref="H11:H19"/>
    <mergeCell ref="B80:D80"/>
    <mergeCell ref="B84:D84"/>
    <mergeCell ref="B75:D75"/>
    <mergeCell ref="B83:D83"/>
    <mergeCell ref="B57:G57"/>
    <mergeCell ref="B17:G17"/>
    <mergeCell ref="B44:C44"/>
    <mergeCell ref="D44:G44"/>
    <mergeCell ref="D45:G45"/>
    <mergeCell ref="B25:C26"/>
    <mergeCell ref="B30:I30"/>
    <mergeCell ref="B28:G28"/>
    <mergeCell ref="B58:E58"/>
    <mergeCell ref="B59:E59"/>
    <mergeCell ref="B60:E60"/>
    <mergeCell ref="B61:E61"/>
    <mergeCell ref="B62:E62"/>
    <mergeCell ref="B63:E63"/>
    <mergeCell ref="B41:G41"/>
    <mergeCell ref="B64:E64"/>
    <mergeCell ref="B65:E65"/>
    <mergeCell ref="B66:E66"/>
    <mergeCell ref="B43:G43"/>
    <mergeCell ref="B45:C45"/>
    <mergeCell ref="C54:E54"/>
    <mergeCell ref="C115:E115"/>
    <mergeCell ref="B107:D107"/>
    <mergeCell ref="B130:G130"/>
    <mergeCell ref="C114:E114"/>
    <mergeCell ref="C108:E108"/>
    <mergeCell ref="B76:D76"/>
    <mergeCell ref="B56:C56"/>
    <mergeCell ref="B55:G55"/>
    <mergeCell ref="B86:D86"/>
    <mergeCell ref="B85:D85"/>
    <mergeCell ref="C113:E113"/>
    <mergeCell ref="F83:G83"/>
    <mergeCell ref="C81:E81"/>
    <mergeCell ref="B82:E82"/>
    <mergeCell ref="B94:E94"/>
    <mergeCell ref="B95:E95"/>
    <mergeCell ref="B88:E88"/>
    <mergeCell ref="F106:F107"/>
    <mergeCell ref="B91:E91"/>
    <mergeCell ref="B92:E92"/>
    <mergeCell ref="B93:E93"/>
    <mergeCell ref="B89:E89"/>
    <mergeCell ref="B90:E90"/>
    <mergeCell ref="B39:G39"/>
    <mergeCell ref="C53:E53"/>
    <mergeCell ref="B32:G32"/>
    <mergeCell ref="H24:H28"/>
    <mergeCell ref="H31:H34"/>
    <mergeCell ref="B79:D79"/>
    <mergeCell ref="B42:G42"/>
    <mergeCell ref="B31:G31"/>
    <mergeCell ref="B33:G33"/>
    <mergeCell ref="B47:E47"/>
    <mergeCell ref="F47:G47"/>
    <mergeCell ref="B36:G36"/>
    <mergeCell ref="B77:D77"/>
    <mergeCell ref="B78:D78"/>
    <mergeCell ref="B38:I38"/>
    <mergeCell ref="C52:E52"/>
    <mergeCell ref="B67:E67"/>
    <mergeCell ref="B68:E68"/>
    <mergeCell ref="B69:E69"/>
    <mergeCell ref="B70:E70"/>
    <mergeCell ref="C71:E71"/>
    <mergeCell ref="B72:E72"/>
    <mergeCell ref="B73:E73"/>
    <mergeCell ref="B40:G40"/>
    <mergeCell ref="B139:E139"/>
    <mergeCell ref="B140:E140"/>
    <mergeCell ref="B141:E141"/>
    <mergeCell ref="B142:E142"/>
    <mergeCell ref="B143:E143"/>
    <mergeCell ref="B144:E144"/>
    <mergeCell ref="B146:C146"/>
    <mergeCell ref="B160:G160"/>
    <mergeCell ref="B151:F151"/>
    <mergeCell ref="B179:G179"/>
    <mergeCell ref="B185:G185"/>
    <mergeCell ref="B177:G177"/>
    <mergeCell ref="C155:E155"/>
    <mergeCell ref="B166:G166"/>
    <mergeCell ref="B174:G174"/>
    <mergeCell ref="E187:F187"/>
    <mergeCell ref="B187:D187"/>
    <mergeCell ref="C156:E156"/>
    <mergeCell ref="C157:E157"/>
    <mergeCell ref="B170:E170"/>
    <mergeCell ref="B169:E169"/>
    <mergeCell ref="B172:G172"/>
    <mergeCell ref="B175:G175"/>
    <mergeCell ref="B171:G171"/>
    <mergeCell ref="B173:G173"/>
    <mergeCell ref="B168:G168"/>
    <mergeCell ref="C176:G176"/>
    <mergeCell ref="B164:G164"/>
    <mergeCell ref="B165:G165"/>
    <mergeCell ref="B161:G161"/>
    <mergeCell ref="B162:G162"/>
    <mergeCell ref="B163:G163"/>
    <mergeCell ref="B182:G182"/>
  </mergeCells>
  <phoneticPr fontId="0" type="noConversion"/>
  <dataValidations count="1">
    <dataValidation type="textLength" showInputMessage="1" showErrorMessage="1" sqref="C52:E54 C155:E157 C113:E115" xr:uid="{00000000-0002-0000-0100-000000000000}">
      <formula1>0</formula1>
      <formula2>100</formula2>
    </dataValidation>
  </dataValidations>
  <printOptions horizontalCentered="1"/>
  <pageMargins left="0.55118110236220474" right="0.47244094488188981" top="0.15748031496062992" bottom="0.19685039370078741" header="0" footer="0"/>
  <pageSetup paperSize="9" scale="69" fitToHeight="0" orientation="portrait" r:id="rId1"/>
  <headerFooter alignWithMargins="0">
    <oddFooter>Page &amp;P</oddFooter>
  </headerFooter>
  <rowBreaks count="3" manualBreakCount="3">
    <brk id="48" max="16383" man="1"/>
    <brk id="109" max="16383" man="1"/>
    <brk id="151" max="16383" man="1"/>
  </rowBreaks>
  <ignoredErrors>
    <ignoredError sqref="C4 C5:E5 I32 D6:E6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BDCE6A-3313-4997-87D1-82282CAF6ACD}"/>
</file>

<file path=customXml/itemProps2.xml><?xml version="1.0" encoding="utf-8"?>
<ds:datastoreItem xmlns:ds="http://schemas.openxmlformats.org/officeDocument/2006/customXml" ds:itemID="{EB565A17-4387-4DAD-AC8A-D1AC15BE984E}"/>
</file>

<file path=customXml/itemProps3.xml><?xml version="1.0" encoding="utf-8"?>
<ds:datastoreItem xmlns:ds="http://schemas.openxmlformats.org/officeDocument/2006/customXml" ds:itemID="{652FC104-F4E4-4C66-930A-DEF1F3835C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backstage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Budget-TheatreTouringTemplateRd22017AdvPlanning2018(Excel81KB)</dc:title>
  <dc:subject/>
  <dc:creator>mona</dc:creator>
  <cp:keywords/>
  <dc:description/>
  <cp:lastModifiedBy>Muireann Walsh</cp:lastModifiedBy>
  <cp:revision/>
  <dcterms:created xsi:type="dcterms:W3CDTF">2009-03-27T12:41:19Z</dcterms:created>
  <dcterms:modified xsi:type="dcterms:W3CDTF">2024-12-02T15:25:47Z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ARN_DatabaseLOBSystem_Application_ID_ID">
    <vt:lpwstr>__bkc1001400230013003300230003009300</vt:lpwstr>
  </property>
  <property fmtid="{D5CDD505-2E9C-101B-9397-08002B2CF9AE}" pid="4" name="ARN_DatabaseLOBSystem_Funding_Control_ID">
    <vt:lpwstr>__bk880023000300130073000200d20002004500f600570027009600e60076000200d200020045008600560016004700270056000200d20002002500f6005700e600460002002300</vt:lpwstr>
  </property>
  <property fmtid="{D5CDD505-2E9C-101B-9397-08002B2CF9AE}" pid="5" name="ARN_DatabaseLOBSystem_ID">
    <vt:lpwstr>__bk410053002300030063000300</vt:lpwstr>
  </property>
  <property fmtid="{D5CDD505-2E9C-101B-9397-08002B2CF9AE}" pid="6" name="Application Support Document">
    <vt:bool>false</vt:bool>
  </property>
  <property fmtid="{D5CDD505-2E9C-101B-9397-08002B2CF9AE}" pid="7" name="TimeStamp">
    <vt:filetime>2016-12-15T16:56:12Z</vt:filetime>
  </property>
  <property fmtid="{D5CDD505-2E9C-101B-9397-08002B2CF9AE}" pid="8" name="Error">
    <vt:lpwstr/>
  </property>
  <property fmtid="{D5CDD505-2E9C-101B-9397-08002B2CF9AE}" pid="9" name="MediaServiceImageTags">
    <vt:lpwstr/>
  </property>
</Properties>
</file>