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autoCompressPictures="0"/>
  <mc:AlternateContent xmlns:mc="http://schemas.openxmlformats.org/markup-compatibility/2006">
    <mc:Choice Requires="x15">
      <x15ac:absPath xmlns:x15ac="http://schemas.microsoft.com/office/spreadsheetml/2010/11/ac" url="C:\Users\David.Parnell\AppData\Local\Microsoft\Windows\INetCache\Content.Outlook\MZH3GI6E\"/>
    </mc:Choice>
  </mc:AlternateContent>
  <xr:revisionPtr revIDLastSave="0" documentId="11_DBDA125260FE93C85DA38B55D992167C341CC6B9" xr6:coauthVersionLast="47" xr6:coauthVersionMax="47" xr10:uidLastSave="{00000000-0000-0000-0000-000000000000}"/>
  <bookViews>
    <workbookView xWindow="0" yWindow="0" windowWidth="20160" windowHeight="8445" xr2:uid="{00000000-000D-0000-FFFF-FFFF00000000}"/>
  </bookViews>
  <sheets>
    <sheet name="BUDGET DETAIL" sheetId="1" r:id="rId1"/>
    <sheet name="IN-KIND INCOME" sheetId="3" r:id="rId2"/>
    <sheet name="SUMMARY" sheetId="5" r:id="rId3"/>
  </sheets>
  <definedNames>
    <definedName name="_xlnm.Print_Area" localSheetId="0">'BUDGET DETAIL'!$A$1:$I$184</definedName>
    <definedName name="_xlnm.Print_Area" localSheetId="1">'IN-KIND INCOME'!$B$1:$G$24</definedName>
    <definedName name="_xlnm.Print_Area" localSheetId="2">SUMMARY!$B$1:$E$66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1" l="1"/>
  <c r="E91" i="1"/>
  <c r="G71" i="1"/>
  <c r="C65" i="5" l="1"/>
  <c r="G120" i="1"/>
  <c r="G100" i="1"/>
  <c r="G58" i="1" l="1"/>
  <c r="C34" i="5" s="1"/>
  <c r="G88" i="1"/>
  <c r="E92" i="1"/>
  <c r="F92" i="1"/>
  <c r="E93" i="1"/>
  <c r="F93" i="1"/>
  <c r="E94" i="1"/>
  <c r="F94" i="1"/>
  <c r="E95" i="1"/>
  <c r="F95" i="1"/>
  <c r="G96" i="1"/>
  <c r="G121" i="1"/>
  <c r="G145" i="1"/>
  <c r="C43" i="5" s="1"/>
  <c r="G162" i="1"/>
  <c r="C44" i="5" s="1"/>
  <c r="G171" i="1"/>
  <c r="C45" i="5" s="1"/>
  <c r="C11" i="5"/>
  <c r="C18" i="5"/>
  <c r="C128" i="1"/>
  <c r="G24" i="3"/>
  <c r="G44" i="1"/>
  <c r="G179" i="1" s="1"/>
  <c r="D23" i="1"/>
  <c r="E28" i="1" s="1"/>
  <c r="C59" i="5"/>
  <c r="C63" i="5"/>
  <c r="C22" i="5"/>
  <c r="C23" i="5"/>
  <c r="C24" i="5"/>
  <c r="C25" i="5"/>
  <c r="C26" i="5"/>
  <c r="C27" i="5"/>
  <c r="C66" i="1"/>
  <c r="C65" i="1"/>
  <c r="C64" i="1"/>
  <c r="C12" i="5"/>
  <c r="C13" i="5"/>
  <c r="C64" i="5"/>
  <c r="C66" i="5"/>
  <c r="C4" i="3"/>
  <c r="C5" i="3"/>
  <c r="C6" i="3"/>
  <c r="C129" i="1"/>
  <c r="C130" i="1"/>
  <c r="G41" i="1"/>
  <c r="D28" i="1"/>
  <c r="F97" i="1" l="1"/>
  <c r="F98" i="1" s="1"/>
  <c r="E97" i="1"/>
  <c r="E99" i="1" s="1"/>
  <c r="G91" i="1"/>
  <c r="C31" i="5"/>
  <c r="G95" i="1"/>
  <c r="F23" i="1"/>
  <c r="G123" i="1"/>
  <c r="C42" i="5" s="1"/>
  <c r="G94" i="1"/>
  <c r="G93" i="1"/>
  <c r="C50" i="5"/>
  <c r="C40" i="5"/>
  <c r="G92" i="1"/>
  <c r="F99" i="1" l="1"/>
  <c r="E98" i="1"/>
  <c r="G97" i="1"/>
  <c r="G28" i="1"/>
  <c r="C30" i="5" s="1"/>
  <c r="C17" i="5"/>
  <c r="G25" i="1"/>
  <c r="C29" i="5" l="1"/>
  <c r="C32" i="5" s="1"/>
  <c r="G30" i="1"/>
  <c r="G46" i="1" s="1"/>
  <c r="G60" i="1" s="1"/>
  <c r="C36" i="5" l="1"/>
  <c r="G183" i="1"/>
  <c r="G99" i="1" l="1"/>
  <c r="G98" i="1"/>
  <c r="G101" i="1" l="1"/>
  <c r="C41" i="5"/>
  <c r="C46" i="5" s="1"/>
  <c r="G176" i="1" l="1"/>
  <c r="G181" i="1" s="1"/>
  <c r="G185" i="1" s="1"/>
  <c r="G187" i="1" s="1"/>
  <c r="C48" i="5" l="1"/>
  <c r="C52" i="5" s="1"/>
  <c r="C55" i="5" s="1"/>
  <c r="C56" i="5"/>
  <c r="C57" i="5" l="1"/>
  <c r="C61" i="5" s="1"/>
</calcChain>
</file>

<file path=xl/sharedStrings.xml><?xml version="1.0" encoding="utf-8"?>
<sst xmlns="http://schemas.openxmlformats.org/spreadsheetml/2006/main" count="271" uniqueCount="230">
  <si>
    <t>Theatre Budget Template</t>
  </si>
  <si>
    <t>Page 1</t>
  </si>
  <si>
    <t>Page 1 - notes</t>
  </si>
  <si>
    <t>Applicant name</t>
  </si>
  <si>
    <t>ARN</t>
  </si>
  <si>
    <t>Name of project</t>
  </si>
  <si>
    <t>INSTRUCTIONS</t>
  </si>
  <si>
    <r>
      <t xml:space="preserve">- Please fill in </t>
    </r>
    <r>
      <rPr>
        <u/>
        <sz val="11"/>
        <rFont val="Calibri"/>
        <family val="2"/>
        <scheme val="minor"/>
      </rPr>
      <t>white</t>
    </r>
    <r>
      <rPr>
        <sz val="11"/>
        <rFont val="Calibri"/>
        <family val="2"/>
        <scheme val="minor"/>
      </rPr>
      <t xml:space="preserve"> cells only. Cells need to be filled only where relevant to your proposal.
- </t>
    </r>
    <r>
      <rPr>
        <b/>
        <sz val="11"/>
        <rFont val="Calibri"/>
        <family val="2"/>
      </rPr>
      <t>DO NOT</t>
    </r>
    <r>
      <rPr>
        <sz val="11"/>
        <rFont val="Calibri"/>
        <family val="2"/>
      </rPr>
      <t xml:space="preserve"> fill in yellow or grey highlighted cells; they are filled in automatically.
- </t>
    </r>
    <r>
      <rPr>
        <b/>
        <sz val="11"/>
        <rFont val="Calibri"/>
        <family val="2"/>
      </rPr>
      <t>DO NOT</t>
    </r>
    <r>
      <rPr>
        <sz val="11"/>
        <rFont val="Calibri"/>
        <family val="2"/>
      </rPr>
      <t xml:space="preserve"> insert or delete any rows or columns, as this will prevent the worksheet from calculating correctly.
- Feel free to use the 'Notes/Comments' section on the right, or to explain budgets in more detail in your supporting material if you need to.
- If you make a mistake in a number cell, be sure to enter '0' rather than 'Delete', otherwise a sum may be deleted accidentally.
- </t>
    </r>
    <r>
      <rPr>
        <b/>
        <sz val="11"/>
        <rFont val="Calibri"/>
        <family val="2"/>
      </rPr>
      <t xml:space="preserve">NOTE: </t>
    </r>
    <r>
      <rPr>
        <sz val="11"/>
        <rFont val="Calibri"/>
        <family val="2"/>
      </rPr>
      <t xml:space="preserve">only </t>
    </r>
    <r>
      <rPr>
        <b/>
        <sz val="11"/>
        <rFont val="Calibri"/>
        <family val="2"/>
      </rPr>
      <t>cash</t>
    </r>
    <r>
      <rPr>
        <sz val="11"/>
        <rFont val="Calibri"/>
        <family val="2"/>
      </rPr>
      <t xml:space="preserve"> expenditure should be listed under costs; all</t>
    </r>
    <r>
      <rPr>
        <b/>
        <sz val="11"/>
        <rFont val="Calibri"/>
        <family val="2"/>
      </rPr>
      <t xml:space="preserve"> in-kind</t>
    </r>
    <r>
      <rPr>
        <sz val="11"/>
        <rFont val="Calibri"/>
        <family val="2"/>
      </rPr>
      <t xml:space="preserve"> expenditure should be listed separately in the next tab, and the total given at the bottom of the template (e.g. if you are getting rehearsal space for free, do </t>
    </r>
    <r>
      <rPr>
        <b/>
        <sz val="11"/>
        <rFont val="Calibri"/>
        <family val="2"/>
      </rPr>
      <t>not</t>
    </r>
    <r>
      <rPr>
        <sz val="11"/>
        <rFont val="Calibri"/>
        <family val="2"/>
      </rPr>
      <t xml:space="preserve"> include the cost under technical costs in the template).
- All items of income </t>
    </r>
    <r>
      <rPr>
        <b/>
        <sz val="11"/>
        <rFont val="Calibri"/>
        <family val="2"/>
      </rPr>
      <t>MUST</t>
    </r>
    <r>
      <rPr>
        <sz val="11"/>
        <rFont val="Calibri"/>
        <family val="2"/>
      </rPr>
      <t xml:space="preserve"> be backed up by evidence within your supporting material (e.g. if you are planning on raising money through fundraising, you must provide evidence of a fundraising plan and/or a successful previous fundraising campaign. If you are budgeting local-authority funding, you must provide evidence of that funding, or evidence that the local authority in question is aware of your and/or your organisation's work).
</t>
    </r>
    <r>
      <rPr>
        <sz val="11"/>
        <color rgb="FF2E38B1"/>
        <rFont val="Calibri"/>
        <family val="2"/>
      </rPr>
      <t xml:space="preserve">- Please include any artist (personal) access costs where relevant at </t>
    </r>
    <r>
      <rPr>
        <b/>
        <sz val="11"/>
        <color rgb="FF2E38B1"/>
        <rFont val="Calibri"/>
        <family val="2"/>
      </rPr>
      <t>row 174</t>
    </r>
    <r>
      <rPr>
        <sz val="11"/>
        <color rgb="FF2E38B1"/>
        <rFont val="Calibri"/>
        <family val="2"/>
      </rPr>
      <t xml:space="preserve"> below.</t>
    </r>
    <r>
      <rPr>
        <sz val="11"/>
        <color indexed="10"/>
        <rFont val="Calibri"/>
        <family val="2"/>
      </rPr>
      <t xml:space="preserve"> </t>
    </r>
  </si>
  <si>
    <r>
      <t>NUMBERS -</t>
    </r>
    <r>
      <rPr>
        <b/>
        <sz val="11"/>
        <rFont val="Calibri"/>
        <family val="2"/>
      </rPr>
      <t xml:space="preserve"> </t>
    </r>
    <r>
      <rPr>
        <b/>
        <i/>
        <sz val="11"/>
        <rFont val="Calibri"/>
        <family val="2"/>
      </rPr>
      <t>these are so we can monitor employment numbers, and also to enable the spreadsheet to calculate costs below</t>
    </r>
  </si>
  <si>
    <t>Notes/Comments (where relevant)</t>
  </si>
  <si>
    <t>Number of cast/performers</t>
  </si>
  <si>
    <t>Number of stage-management personnel</t>
  </si>
  <si>
    <r>
      <t xml:space="preserve">Number of freelance creative personnel </t>
    </r>
    <r>
      <rPr>
        <i/>
        <sz val="10"/>
        <rFont val="Calibri"/>
        <family val="2"/>
      </rPr>
      <t xml:space="preserve">Director, designers, etc. </t>
    </r>
    <r>
      <rPr>
        <i/>
        <u/>
        <sz val="10"/>
        <rFont val="Calibri"/>
        <family val="2"/>
      </rPr>
      <t>NOTE</t>
    </r>
    <r>
      <rPr>
        <i/>
        <sz val="10"/>
        <rFont val="Calibri"/>
        <family val="2"/>
      </rPr>
      <t>: this does not include personnel employed full-time if you are applying on behalf of, or in partnership with, an organisation.</t>
    </r>
  </si>
  <si>
    <t>Number of weeks' rehearsal / development</t>
  </si>
  <si>
    <t>Number of performance weeks</t>
  </si>
  <si>
    <t>Number of performances</t>
  </si>
  <si>
    <r>
      <rPr>
        <b/>
        <sz val="16"/>
        <color rgb="FF2E38B1"/>
        <rFont val="Calibri"/>
        <family val="2"/>
        <scheme val="minor"/>
      </rPr>
      <t>INCOME</t>
    </r>
    <r>
      <rPr>
        <b/>
        <sz val="16"/>
        <color rgb="FFFF0000"/>
        <rFont val="Calibri"/>
        <family val="2"/>
        <scheme val="minor"/>
      </rPr>
      <t xml:space="preserve"> </t>
    </r>
    <r>
      <rPr>
        <b/>
        <i/>
        <sz val="16"/>
        <rFont val="Calibri"/>
        <family val="2"/>
      </rPr>
      <t xml:space="preserve">(do </t>
    </r>
    <r>
      <rPr>
        <b/>
        <i/>
        <u/>
        <sz val="16"/>
        <rFont val="Calibri"/>
        <family val="2"/>
      </rPr>
      <t>not</t>
    </r>
    <r>
      <rPr>
        <b/>
        <i/>
        <sz val="16"/>
        <rFont val="Calibri"/>
        <family val="2"/>
      </rPr>
      <t xml:space="preserve"> include in-kind amounts)</t>
    </r>
  </si>
  <si>
    <t>The following section is for 'Presentation' and 'Production' only (i.e. where there is a box-office target)</t>
  </si>
  <si>
    <t>1.</t>
  </si>
  <si>
    <r>
      <t xml:space="preserve">Box-office-income calculator - </t>
    </r>
    <r>
      <rPr>
        <b/>
        <i/>
        <sz val="11"/>
        <rFont val="Calibri"/>
        <family val="2"/>
      </rPr>
      <t>this is so we can track audience numbers and understand how you have arrived at your audience target</t>
    </r>
  </si>
  <si>
    <r>
      <t xml:space="preserve">Audience target, where relevant
</t>
    </r>
    <r>
      <rPr>
        <i/>
        <sz val="10"/>
        <rFont val="Calibri"/>
        <family val="2"/>
      </rPr>
      <t>Fill in the columns to the right to calculate box-office target</t>
    </r>
  </si>
  <si>
    <r>
      <t>Venue capacity</t>
    </r>
    <r>
      <rPr>
        <i/>
        <sz val="11"/>
        <rFont val="Calibri"/>
        <family val="2"/>
      </rPr>
      <t xml:space="preserve"> </t>
    </r>
    <r>
      <rPr>
        <i/>
        <sz val="10"/>
        <rFont val="Calibri"/>
        <family val="2"/>
      </rPr>
      <t>(give the average if more than one)</t>
    </r>
  </si>
  <si>
    <t>Target attendance (%)</t>
  </si>
  <si>
    <t>Total audience target</t>
  </si>
  <si>
    <r>
      <t xml:space="preserve">Box office
</t>
    </r>
    <r>
      <rPr>
        <i/>
        <sz val="10"/>
        <rFont val="Calibri"/>
        <family val="2"/>
      </rPr>
      <t>Fill in the average ticket yield to calculate gross box-office income</t>
    </r>
  </si>
  <si>
    <t>Average ticket yield</t>
  </si>
  <si>
    <r>
      <t xml:space="preserve">Programme/publication sales
</t>
    </r>
    <r>
      <rPr>
        <i/>
        <sz val="10"/>
        <rFont val="Calibri"/>
        <family val="2"/>
      </rPr>
      <t>Fill in the columns to the right to calculate programme-sales income</t>
    </r>
  </si>
  <si>
    <t>Item cost</t>
  </si>
  <si>
    <t>Venue capacity</t>
  </si>
  <si>
    <t>No. of perfs.</t>
  </si>
  <si>
    <t>% purchased</t>
  </si>
  <si>
    <r>
      <t xml:space="preserve">Total box-office and programme/publication sales income </t>
    </r>
    <r>
      <rPr>
        <b/>
        <i/>
        <sz val="11"/>
        <rFont val="Calibri"/>
        <family val="2"/>
      </rPr>
      <t>(</t>
    </r>
    <r>
      <rPr>
        <b/>
        <i/>
        <u/>
        <sz val="11"/>
        <rFont val="Calibri"/>
        <family val="2"/>
      </rPr>
      <t>NB</t>
    </r>
    <r>
      <rPr>
        <b/>
        <i/>
        <sz val="11"/>
        <rFont val="Calibri"/>
        <family val="2"/>
      </rPr>
      <t>: we understand that you may not be processing or receiving this)</t>
    </r>
  </si>
  <si>
    <r>
      <t>The following section is for all applications</t>
    </r>
    <r>
      <rPr>
        <b/>
        <i/>
        <sz val="11"/>
        <rFont val="Calibri"/>
        <family val="2"/>
      </rPr>
      <t xml:space="preserve"> (only fill in cells relevant to your proposal)</t>
    </r>
  </si>
  <si>
    <t>2.</t>
  </si>
  <si>
    <r>
      <t xml:space="preserve">Non-box-office income - </t>
    </r>
    <r>
      <rPr>
        <b/>
        <i/>
        <sz val="11"/>
        <rFont val="Calibri"/>
        <family val="2"/>
      </rPr>
      <t>this is income towards your proposal other than box-office income</t>
    </r>
  </si>
  <si>
    <t xml:space="preserve"> </t>
  </si>
  <si>
    <r>
      <t>Local-authority/other public funding (if any)</t>
    </r>
    <r>
      <rPr>
        <sz val="11"/>
        <rFont val="Calibri"/>
        <family val="2"/>
      </rPr>
      <t xml:space="preserve">
</t>
    </r>
    <r>
      <rPr>
        <i/>
        <sz val="10"/>
        <rFont val="Calibri"/>
        <family val="2"/>
      </rPr>
      <t>Grant funding that you propose to commit directly to the proposed project</t>
    </r>
  </si>
  <si>
    <r>
      <t>International funding (if any)</t>
    </r>
    <r>
      <rPr>
        <sz val="11"/>
        <rFont val="Calibri"/>
        <family val="2"/>
      </rPr>
      <t xml:space="preserve">
</t>
    </r>
    <r>
      <rPr>
        <i/>
        <sz val="10"/>
        <rFont val="Calibri"/>
        <family val="2"/>
      </rPr>
      <t>Funding from Culture Ireland or other international agencies that you propose to commit directly to the proposed project</t>
    </r>
  </si>
  <si>
    <r>
      <t>Production partners - cash only (if any)</t>
    </r>
    <r>
      <rPr>
        <sz val="11"/>
        <rFont val="Calibri"/>
        <family val="2"/>
      </rPr>
      <t xml:space="preserve">
</t>
    </r>
    <r>
      <rPr>
        <i/>
        <sz val="10"/>
        <rFont val="Calibri"/>
        <family val="2"/>
      </rPr>
      <t>Cash commitment from organisations or entities supporting your application</t>
    </r>
  </si>
  <si>
    <t>Sponsorship/fundraising (if any)</t>
  </si>
  <si>
    <r>
      <t xml:space="preserve">Guarantees or fees (if any, as agreed per MOU) - </t>
    </r>
    <r>
      <rPr>
        <i/>
        <sz val="11"/>
        <rFont val="Calibri"/>
        <family val="2"/>
        <scheme val="minor"/>
      </rPr>
      <t>enter amount here that has been agreed you will receive in guarantees where relevant</t>
    </r>
  </si>
  <si>
    <r>
      <t xml:space="preserve">Other income </t>
    </r>
    <r>
      <rPr>
        <b/>
        <sz val="11"/>
        <rFont val="Calibri"/>
        <family val="2"/>
      </rPr>
      <t>(</t>
    </r>
    <r>
      <rPr>
        <b/>
        <i/>
        <sz val="11"/>
        <rFont val="Calibri"/>
        <family val="2"/>
      </rPr>
      <t>please specify</t>
    </r>
    <r>
      <rPr>
        <b/>
        <sz val="11"/>
        <rFont val="Calibri"/>
        <family val="2"/>
      </rPr>
      <t>)</t>
    </r>
  </si>
  <si>
    <t>Total non-box-office income</t>
  </si>
  <si>
    <t>In-kind income</t>
  </si>
  <si>
    <r>
      <t>Total value of in-kind income</t>
    </r>
    <r>
      <rPr>
        <b/>
        <i/>
        <sz val="10"/>
        <rFont val="Calibri"/>
        <family val="2"/>
      </rPr>
      <t xml:space="preserve"> </t>
    </r>
    <r>
      <rPr>
        <b/>
        <sz val="11"/>
        <rFont val="Calibri"/>
        <family val="2"/>
      </rPr>
      <t>(</t>
    </r>
    <r>
      <rPr>
        <b/>
        <i/>
        <sz val="11"/>
        <rFont val="Calibri"/>
        <family val="2"/>
      </rPr>
      <t>see next tab</t>
    </r>
    <r>
      <rPr>
        <b/>
        <sz val="11"/>
        <rFont val="Calibri"/>
        <family val="2"/>
      </rPr>
      <t>)</t>
    </r>
  </si>
  <si>
    <r>
      <t xml:space="preserve">GROSS INCOME </t>
    </r>
    <r>
      <rPr>
        <b/>
        <i/>
        <sz val="12"/>
        <rFont val="Calibri"/>
        <family val="2"/>
      </rPr>
      <t>(box office + programme sales + non-box-office + other + value of support in kind)</t>
    </r>
  </si>
  <si>
    <t>3.</t>
  </si>
  <si>
    <r>
      <t xml:space="preserve">Cost of sales - </t>
    </r>
    <r>
      <rPr>
        <b/>
        <i/>
        <sz val="11"/>
        <rFont val="Calibri"/>
        <family val="2"/>
      </rPr>
      <t>this is the cost of selling to audiences, whether by rental, box-office split, or a combination of the two</t>
    </r>
  </si>
  <si>
    <t>Venue rental/box-office split</t>
  </si>
  <si>
    <r>
      <t xml:space="preserve">Venue rental: </t>
    </r>
    <r>
      <rPr>
        <sz val="11"/>
        <rFont val="Calibri"/>
        <family val="2"/>
      </rPr>
      <t>rental to venue partner(s)</t>
    </r>
    <r>
      <rPr>
        <i/>
        <sz val="11"/>
        <rFont val="Calibri"/>
        <family val="2"/>
      </rPr>
      <t xml:space="preserve"> (enter entirety of box-office income here if it is all payable to venue/production partner)</t>
    </r>
  </si>
  <si>
    <t>AND/OR</t>
  </si>
  <si>
    <r>
      <t>Box-office split</t>
    </r>
    <r>
      <rPr>
        <sz val="11"/>
        <rFont val="Calibri"/>
        <family val="2"/>
      </rPr>
      <t xml:space="preserve"> to venue/production partner</t>
    </r>
    <r>
      <rPr>
        <i/>
        <sz val="10"/>
        <rFont val="Calibri"/>
        <family val="2"/>
      </rPr>
      <t xml:space="preserve"> (enter total cash value of split to venue/production partner - NOT percentage amount)</t>
    </r>
  </si>
  <si>
    <t>Other costs</t>
  </si>
  <si>
    <r>
      <t xml:space="preserve">Author's royalties </t>
    </r>
    <r>
      <rPr>
        <i/>
        <sz val="10"/>
        <rFont val="Calibri"/>
        <family val="2"/>
      </rPr>
      <t>(usually calculated as a percentage of gross box office)</t>
    </r>
  </si>
  <si>
    <t>Credit-card commission</t>
  </si>
  <si>
    <t>Commission on programme/publication sales</t>
  </si>
  <si>
    <r>
      <t xml:space="preserve">Other </t>
    </r>
    <r>
      <rPr>
        <sz val="10"/>
        <rFont val="Calibri"/>
        <family val="2"/>
      </rPr>
      <t>(</t>
    </r>
    <r>
      <rPr>
        <i/>
        <sz val="10"/>
        <rFont val="Calibri"/>
        <family val="2"/>
      </rPr>
      <t>please specify</t>
    </r>
    <r>
      <rPr>
        <sz val="10"/>
        <rFont val="Calibri"/>
        <family val="2"/>
      </rPr>
      <t>)</t>
    </r>
  </si>
  <si>
    <t>Total cost of sales</t>
  </si>
  <si>
    <r>
      <rPr>
        <b/>
        <sz val="16"/>
        <color rgb="FF2E38B1"/>
        <rFont val="Calibri"/>
        <family val="2"/>
      </rPr>
      <t>NET INCOME</t>
    </r>
    <r>
      <rPr>
        <b/>
        <sz val="11"/>
        <rFont val="Calibri"/>
        <family val="2"/>
      </rPr>
      <t xml:space="preserve"> </t>
    </r>
    <r>
      <rPr>
        <b/>
        <i/>
        <sz val="11"/>
        <rFont val="Calibri"/>
        <family val="2"/>
      </rPr>
      <t xml:space="preserve">(gross income minus cost of sales)                            </t>
    </r>
  </si>
  <si>
    <t>Page 2</t>
  </si>
  <si>
    <t>Page 2 - notes</t>
  </si>
  <si>
    <r>
      <rPr>
        <b/>
        <sz val="16"/>
        <color rgb="FF2E38B1"/>
        <rFont val="Calibri"/>
        <family val="2"/>
      </rPr>
      <t>EXPENDITURE</t>
    </r>
    <r>
      <rPr>
        <b/>
        <sz val="16"/>
        <color indexed="10"/>
        <rFont val="Calibri"/>
        <family val="2"/>
      </rPr>
      <t xml:space="preserve"> </t>
    </r>
    <r>
      <rPr>
        <b/>
        <i/>
        <sz val="14"/>
        <rFont val="Calibri"/>
        <family val="2"/>
      </rPr>
      <t xml:space="preserve">(do </t>
    </r>
    <r>
      <rPr>
        <b/>
        <i/>
        <u/>
        <sz val="14"/>
        <rFont val="Calibri"/>
        <family val="2"/>
      </rPr>
      <t>not</t>
    </r>
    <r>
      <rPr>
        <b/>
        <i/>
        <sz val="14"/>
        <rFont val="Calibri"/>
        <family val="2"/>
      </rPr>
      <t xml:space="preserve"> include in-kind amounts)</t>
    </r>
  </si>
  <si>
    <r>
      <t xml:space="preserve">Production fees </t>
    </r>
    <r>
      <rPr>
        <b/>
        <sz val="10"/>
        <rFont val="Calibri"/>
        <family val="2"/>
      </rPr>
      <t>(</t>
    </r>
    <r>
      <rPr>
        <b/>
        <i/>
        <sz val="10"/>
        <rFont val="Calibri"/>
        <family val="2"/>
      </rPr>
      <t>for personnel paid on the basis of a fee</t>
    </r>
    <r>
      <rPr>
        <b/>
        <sz val="10"/>
        <rFont val="Calibri"/>
        <family val="2"/>
      </rPr>
      <t>)</t>
    </r>
  </si>
  <si>
    <r>
      <t xml:space="preserve">Actors'/performers' fees </t>
    </r>
    <r>
      <rPr>
        <sz val="10"/>
        <rFont val="Calibri"/>
        <family val="2"/>
      </rPr>
      <t>(</t>
    </r>
    <r>
      <rPr>
        <i/>
        <sz val="10"/>
        <rFont val="Calibri"/>
        <family val="2"/>
      </rPr>
      <t>if not waged; otherwise use row 92 below)</t>
    </r>
  </si>
  <si>
    <t>Give average weekly fee here:</t>
  </si>
  <si>
    <t>Producer's fee</t>
  </si>
  <si>
    <t>Director's fee</t>
  </si>
  <si>
    <t>Writer's fee/commission</t>
  </si>
  <si>
    <t>Dramaturg's fee</t>
  </si>
  <si>
    <r>
      <t>Set-designer's fee (</t>
    </r>
    <r>
      <rPr>
        <i/>
        <sz val="11"/>
        <rFont val="Calibri"/>
        <family val="2"/>
      </rPr>
      <t>i</t>
    </r>
    <r>
      <rPr>
        <i/>
        <sz val="10"/>
        <rFont val="Calibri"/>
        <family val="2"/>
      </rPr>
      <t>f the set and costume designer are the same person, give the total fee here</t>
    </r>
    <r>
      <rPr>
        <sz val="10"/>
        <rFont val="Calibri"/>
        <family val="2"/>
      </rPr>
      <t>)</t>
    </r>
  </si>
  <si>
    <t>Costume-designer's fee</t>
  </si>
  <si>
    <t>Lighting-designer's fee</t>
  </si>
  <si>
    <t>Sound-designer's fee</t>
  </si>
  <si>
    <t>Composer's/musical-director's fee</t>
  </si>
  <si>
    <t>Video/stage-visuals-design fee</t>
  </si>
  <si>
    <t>Voice-coach's fee</t>
  </si>
  <si>
    <t>Choreographer’s fee / movement/fight/intimacy director's fee</t>
  </si>
  <si>
    <t>Assistant-director's fee</t>
  </si>
  <si>
    <r>
      <t xml:space="preserve">Production-manager's fee </t>
    </r>
    <r>
      <rPr>
        <sz val="10"/>
        <rFont val="Calibri"/>
        <family val="2"/>
      </rPr>
      <t>(</t>
    </r>
    <r>
      <rPr>
        <i/>
        <sz val="10"/>
        <rFont val="Calibri"/>
        <family val="2"/>
      </rPr>
      <t>if not salaried</t>
    </r>
    <r>
      <rPr>
        <sz val="10"/>
        <rFont val="Calibri"/>
        <family val="2"/>
      </rPr>
      <t>)</t>
    </r>
  </si>
  <si>
    <r>
      <t>VAT</t>
    </r>
    <r>
      <rPr>
        <sz val="10"/>
        <rFont val="Calibri"/>
        <family val="2"/>
      </rPr>
      <t xml:space="preserve"> (</t>
    </r>
    <r>
      <rPr>
        <i/>
        <sz val="10"/>
        <rFont val="Calibri"/>
        <family val="2"/>
      </rPr>
      <t>where relevant</t>
    </r>
    <r>
      <rPr>
        <sz val="10"/>
        <rFont val="Calibri"/>
        <family val="2"/>
      </rPr>
      <t>)</t>
    </r>
  </si>
  <si>
    <r>
      <t>Other</t>
    </r>
    <r>
      <rPr>
        <i/>
        <sz val="11"/>
        <rFont val="Calibri"/>
        <family val="2"/>
      </rPr>
      <t xml:space="preserve"> </t>
    </r>
    <r>
      <rPr>
        <sz val="10"/>
        <rFont val="Calibri"/>
        <family val="2"/>
      </rPr>
      <t>(</t>
    </r>
    <r>
      <rPr>
        <i/>
        <sz val="10"/>
        <rFont val="Calibri"/>
        <family val="2"/>
      </rPr>
      <t>please specify</t>
    </r>
    <r>
      <rPr>
        <sz val="10"/>
        <rFont val="Calibri"/>
        <family val="2"/>
      </rPr>
      <t>)</t>
    </r>
  </si>
  <si>
    <t>Total production fees</t>
  </si>
  <si>
    <r>
      <t xml:space="preserve">Wages </t>
    </r>
    <r>
      <rPr>
        <b/>
        <i/>
        <sz val="10"/>
        <rFont val="Calibri"/>
        <family val="2"/>
      </rPr>
      <t>(for personnel paid on the basis of a weekly wage)</t>
    </r>
  </si>
  <si>
    <t>Per week</t>
  </si>
  <si>
    <r>
      <t xml:space="preserve">Rehearsals 
</t>
    </r>
    <r>
      <rPr>
        <sz val="10"/>
        <rFont val="Calibri"/>
        <family val="2"/>
      </rPr>
      <t>(or development)</t>
    </r>
  </si>
  <si>
    <r>
      <t xml:space="preserve">Performance
</t>
    </r>
    <r>
      <rPr>
        <i/>
        <sz val="10"/>
        <rFont val="Calibri"/>
        <family val="2"/>
      </rPr>
      <t>(where relevant)</t>
    </r>
  </si>
  <si>
    <t>TOTALS</t>
  </si>
  <si>
    <r>
      <rPr>
        <sz val="11"/>
        <color rgb="FF000000"/>
        <rFont val="Calibri"/>
        <scheme val="minor"/>
      </rPr>
      <t xml:space="preserve">Cast wages </t>
    </r>
    <r>
      <rPr>
        <i/>
        <sz val="11"/>
        <color rgb="FF000000"/>
        <rFont val="Calibri"/>
        <scheme val="minor"/>
      </rPr>
      <t>(average per person)</t>
    </r>
  </si>
  <si>
    <t>Stage director wage</t>
  </si>
  <si>
    <t>Stage manager wage</t>
  </si>
  <si>
    <t>ASM wage</t>
  </si>
  <si>
    <r>
      <t xml:space="preserve">Production-manager wage </t>
    </r>
    <r>
      <rPr>
        <sz val="10"/>
        <rFont val="Calibri"/>
        <family val="2"/>
      </rPr>
      <t>(</t>
    </r>
    <r>
      <rPr>
        <i/>
        <sz val="10"/>
        <rFont val="Calibri"/>
        <family val="2"/>
      </rPr>
      <t>if salaried</t>
    </r>
    <r>
      <rPr>
        <sz val="10"/>
        <rFont val="Calibri"/>
        <family val="2"/>
      </rPr>
      <t>)</t>
    </r>
  </si>
  <si>
    <r>
      <t xml:space="preserve">Holiday pay @ 8%
</t>
    </r>
    <r>
      <rPr>
        <i/>
        <sz val="10"/>
        <rFont val="Calibri"/>
        <family val="2"/>
      </rPr>
      <t>Enter</t>
    </r>
    <r>
      <rPr>
        <b/>
        <i/>
        <sz val="10"/>
        <rFont val="Calibri"/>
        <family val="2"/>
      </rPr>
      <t xml:space="preserve"> 0 </t>
    </r>
    <r>
      <rPr>
        <i/>
        <sz val="10"/>
        <rFont val="Calibri"/>
        <family val="2"/>
      </rPr>
      <t>here if holiday pay is not being included</t>
    </r>
  </si>
  <si>
    <r>
      <t xml:space="preserve">Employer's PRSI contribution @11.15%
</t>
    </r>
    <r>
      <rPr>
        <i/>
        <sz val="10"/>
        <rFont val="Calibri"/>
        <family val="2"/>
      </rPr>
      <t xml:space="preserve">Enter </t>
    </r>
    <r>
      <rPr>
        <b/>
        <i/>
        <sz val="10"/>
        <rFont val="Calibri"/>
        <family val="2"/>
      </rPr>
      <t>0</t>
    </r>
    <r>
      <rPr>
        <i/>
        <sz val="10"/>
        <rFont val="Calibri"/>
        <family val="2"/>
      </rPr>
      <t xml:space="preserve"> here if you are paying fees and not paying an employer's PRSI contribution</t>
    </r>
  </si>
  <si>
    <r>
      <t xml:space="preserve">Employer's pension contribution @1.5%
</t>
    </r>
    <r>
      <rPr>
        <i/>
        <sz val="10"/>
        <rFont val="Calibri"/>
        <family val="2"/>
      </rPr>
      <t xml:space="preserve">Enter </t>
    </r>
    <r>
      <rPr>
        <b/>
        <i/>
        <sz val="10"/>
        <rFont val="Calibri"/>
        <family val="2"/>
      </rPr>
      <t>0</t>
    </r>
    <r>
      <rPr>
        <i/>
        <sz val="10"/>
        <rFont val="Calibri"/>
        <family val="2"/>
      </rPr>
      <t xml:space="preserve"> here if you are paying fees and not paying an employer's pension contribution</t>
    </r>
  </si>
  <si>
    <t>Overtime Costs</t>
  </si>
  <si>
    <t>Total wages</t>
  </si>
  <si>
    <t>Technical costs</t>
  </si>
  <si>
    <t>Rehearsal-venue cost</t>
  </si>
  <si>
    <t>Set materials and paint</t>
  </si>
  <si>
    <t>Construction/carpentry fees</t>
  </si>
  <si>
    <t>Set-painting fees</t>
  </si>
  <si>
    <t>Stage-crew fees</t>
  </si>
  <si>
    <t>Hair and make-up</t>
  </si>
  <si>
    <t>Costume purchase/hire</t>
  </si>
  <si>
    <t>Costume-construction/fitting fees</t>
  </si>
  <si>
    <t>Props purchase/hire</t>
  </si>
  <si>
    <t>Stage-management expenses</t>
  </si>
  <si>
    <t>Production transport</t>
  </si>
  <si>
    <t>Lighting hire</t>
  </si>
  <si>
    <t>Sound hire</t>
  </si>
  <si>
    <t>A/V-equipment hire</t>
  </si>
  <si>
    <t>Lighting and sound-technician fees</t>
  </si>
  <si>
    <t>Mobile-phone/communications expenses</t>
  </si>
  <si>
    <r>
      <t>Weekly wardrobe costs</t>
    </r>
    <r>
      <rPr>
        <sz val="10"/>
        <rFont val="Calibri"/>
        <family val="2"/>
      </rPr>
      <t xml:space="preserve"> (</t>
    </r>
    <r>
      <rPr>
        <i/>
        <sz val="10"/>
        <rFont val="Calibri"/>
        <family val="2"/>
      </rPr>
      <t>per week in performance</t>
    </r>
    <r>
      <rPr>
        <sz val="10"/>
        <rFont val="Calibri"/>
        <family val="2"/>
      </rPr>
      <t>)</t>
    </r>
  </si>
  <si>
    <r>
      <t>Production running costs</t>
    </r>
    <r>
      <rPr>
        <sz val="10"/>
        <rFont val="Calibri"/>
        <family val="2"/>
      </rPr>
      <t xml:space="preserve"> (</t>
    </r>
    <r>
      <rPr>
        <i/>
        <sz val="10"/>
        <rFont val="Calibri"/>
        <family val="2"/>
      </rPr>
      <t>per week in performance; this should include petty cash for props buying, maintenance and repairs</t>
    </r>
    <r>
      <rPr>
        <sz val="10"/>
        <rFont val="Calibri"/>
        <family val="2"/>
      </rPr>
      <t>)</t>
    </r>
  </si>
  <si>
    <r>
      <t>Other</t>
    </r>
    <r>
      <rPr>
        <sz val="10"/>
        <rFont val="Calibri"/>
        <family val="2"/>
      </rPr>
      <t xml:space="preserve"> (</t>
    </r>
    <r>
      <rPr>
        <i/>
        <sz val="10"/>
        <rFont val="Calibri"/>
        <family val="2"/>
      </rPr>
      <t>please specify</t>
    </r>
    <r>
      <rPr>
        <sz val="10"/>
        <rFont val="Calibri"/>
        <family val="2"/>
      </rPr>
      <t>)</t>
    </r>
  </si>
  <si>
    <t>Total technical costs</t>
  </si>
  <si>
    <t>Page 3</t>
  </si>
  <si>
    <t>Page 3 - notes</t>
  </si>
  <si>
    <t>4.</t>
  </si>
  <si>
    <t>Promotion, publicity and engagement</t>
  </si>
  <si>
    <t>Design promotional artwork</t>
  </si>
  <si>
    <t>Print: flyers, posters, PR materials</t>
  </si>
  <si>
    <t>Layout and print programme</t>
  </si>
  <si>
    <t>Billboards/advertising sites</t>
  </si>
  <si>
    <r>
      <t>Photography</t>
    </r>
    <r>
      <rPr>
        <sz val="10"/>
        <rFont val="Calibri"/>
        <family val="2"/>
      </rPr>
      <t xml:space="preserve"> </t>
    </r>
  </si>
  <si>
    <t>Press advertising</t>
  </si>
  <si>
    <t>Radio/TV advertising</t>
  </si>
  <si>
    <t>Web advertising/maintenance</t>
  </si>
  <si>
    <t>Hospitality</t>
  </si>
  <si>
    <t>PR/consultancy costs</t>
  </si>
  <si>
    <r>
      <rPr>
        <b/>
        <sz val="11"/>
        <rFont val="Calibri"/>
        <family val="2"/>
        <scheme val="minor"/>
      </rPr>
      <t>Audience Access Costs:</t>
    </r>
    <r>
      <rPr>
        <sz val="11"/>
        <rFont val="Calibri"/>
        <family val="2"/>
        <scheme val="minor"/>
      </rPr>
      <t xml:space="preserve"> </t>
    </r>
    <r>
      <rPr>
        <i/>
        <sz val="11"/>
        <rFont val="Calibri"/>
        <family val="2"/>
        <scheme val="minor"/>
      </rPr>
      <t>this is the cost of making your activities accessible to audiences as a normal part of your work. This might include:
-Having an ISL interpreter for your event or performance
-Using an audio description service
-Making your website compatible with screen readers
-Producing programme materials in other formats such as in Braille or audio.</t>
    </r>
  </si>
  <si>
    <t>Total promotion and publicity</t>
  </si>
  <si>
    <t>5.</t>
  </si>
  <si>
    <t>Administration costs</t>
  </si>
  <si>
    <t>Administrator fees/wages</t>
  </si>
  <si>
    <r>
      <t>Rights/commissioning of play (</t>
    </r>
    <r>
      <rPr>
        <i/>
        <sz val="10"/>
        <rFont val="Calibri"/>
        <family val="2"/>
      </rPr>
      <t>usually an advance payment to a writer or writer's agent for the licence or rights to a play</t>
    </r>
    <r>
      <rPr>
        <sz val="10"/>
        <rFont val="Calibri"/>
        <family val="2"/>
      </rPr>
      <t>)</t>
    </r>
  </si>
  <si>
    <r>
      <t>Travel</t>
    </r>
    <r>
      <rPr>
        <sz val="10"/>
        <rFont val="Calibri"/>
        <family val="2"/>
      </rPr>
      <t xml:space="preserve"> </t>
    </r>
    <r>
      <rPr>
        <sz val="11"/>
        <rFont val="Calibri"/>
        <family val="2"/>
      </rPr>
      <t>costs</t>
    </r>
    <r>
      <rPr>
        <sz val="10"/>
        <rFont val="Calibri"/>
        <family val="2"/>
      </rPr>
      <t xml:space="preserve"> (</t>
    </r>
    <r>
      <rPr>
        <i/>
        <sz val="10"/>
        <rFont val="Calibri"/>
        <family val="2"/>
      </rPr>
      <t>for any personnel not normally resident where the proposed activity is taking place</t>
    </r>
    <r>
      <rPr>
        <sz val="10"/>
        <rFont val="Calibri"/>
        <family val="2"/>
      </rPr>
      <t>)</t>
    </r>
  </si>
  <si>
    <r>
      <t xml:space="preserve">Accommodation costs </t>
    </r>
    <r>
      <rPr>
        <sz val="10"/>
        <rFont val="Calibri"/>
        <family val="2"/>
      </rPr>
      <t>(</t>
    </r>
    <r>
      <rPr>
        <i/>
        <sz val="10"/>
        <rFont val="Calibri"/>
        <family val="2"/>
      </rPr>
      <t>for any personnel not normally resident where the proposed activity is taking place</t>
    </r>
    <r>
      <rPr>
        <sz val="10"/>
        <rFont val="Calibri"/>
        <family val="2"/>
      </rPr>
      <t>)</t>
    </r>
  </si>
  <si>
    <t>Scripts purchase/copying</t>
  </si>
  <si>
    <t>Auditions/casting expenses</t>
  </si>
  <si>
    <t xml:space="preserve">Administration costs/expenses </t>
  </si>
  <si>
    <t>Insurance</t>
  </si>
  <si>
    <t>Phone charges</t>
  </si>
  <si>
    <r>
      <t xml:space="preserve">Travel </t>
    </r>
    <r>
      <rPr>
        <sz val="10"/>
        <rFont val="Calibri"/>
        <family val="2"/>
      </rPr>
      <t>(</t>
    </r>
    <r>
      <rPr>
        <i/>
        <sz val="10"/>
        <rFont val="Calibri"/>
        <family val="2"/>
      </rPr>
      <t>for administration purposes</t>
    </r>
    <r>
      <rPr>
        <sz val="10"/>
        <rFont val="Calibri"/>
        <family val="2"/>
      </rPr>
      <t>)</t>
    </r>
  </si>
  <si>
    <t>Digital documentation/video of show</t>
  </si>
  <si>
    <t>Miscellaneous costs/petty cash</t>
  </si>
  <si>
    <t>Audit fees</t>
  </si>
  <si>
    <t>Total administration costs</t>
  </si>
  <si>
    <t>6.</t>
  </si>
  <si>
    <r>
      <t xml:space="preserve">Travel/accommodation costs </t>
    </r>
    <r>
      <rPr>
        <b/>
        <i/>
        <sz val="11"/>
        <rFont val="Calibri"/>
        <family val="2"/>
      </rPr>
      <t>(for productions playing more than one venue)</t>
    </r>
  </si>
  <si>
    <t>Cast/crew accommodation</t>
  </si>
  <si>
    <t>Cast/crew travel</t>
  </si>
  <si>
    <t>Technical-crew accommodation &amp; travel</t>
  </si>
  <si>
    <t>Set/equipment transport</t>
  </si>
  <si>
    <r>
      <t>Other</t>
    </r>
    <r>
      <rPr>
        <sz val="10"/>
        <rFont val="Calibri"/>
        <family val="2"/>
      </rPr>
      <t xml:space="preserve"> Travel and Accomodation Costs - </t>
    </r>
  </si>
  <si>
    <t>Total travel/accommodation costs</t>
  </si>
  <si>
    <t>7.</t>
  </si>
  <si>
    <t>Artists' Access costs (where relevant)</t>
  </si>
  <si>
    <r>
      <t xml:space="preserve">Artists' Access costs are any costs associated with enabling an artist(s) with a disbility to access the participation in, making or creating of work. Please give the total artist access costs requested amount here. Please include a </t>
    </r>
    <r>
      <rPr>
        <u/>
        <sz val="11"/>
        <rFont val="Calibri"/>
        <family val="2"/>
        <scheme val="minor"/>
      </rPr>
      <t>separate</t>
    </r>
    <r>
      <rPr>
        <sz val="11"/>
        <rFont val="Calibri"/>
        <family val="2"/>
        <scheme val="minor"/>
      </rPr>
      <t xml:space="preserve"> document outlining the breakdown of these costs, with evidence of how they have been calculated.</t>
    </r>
  </si>
  <si>
    <r>
      <t xml:space="preserve">Contingency </t>
    </r>
    <r>
      <rPr>
        <sz val="11"/>
        <rFont val="Calibri"/>
        <family val="2"/>
      </rPr>
      <t>(</t>
    </r>
    <r>
      <rPr>
        <i/>
        <sz val="10"/>
        <rFont val="Calibri"/>
        <family val="2"/>
      </rPr>
      <t>usually calculated as a percentage of the overall budget; enter the percentage here</t>
    </r>
    <r>
      <rPr>
        <sz val="10"/>
        <rFont val="Calibri"/>
        <family val="2"/>
      </rPr>
      <t>)</t>
    </r>
    <r>
      <rPr>
        <i/>
        <sz val="10"/>
        <rFont val="Calibri"/>
        <family val="2"/>
      </rPr>
      <t xml:space="preserve"> </t>
    </r>
  </si>
  <si>
    <t>In-kind expenditure</t>
  </si>
  <si>
    <t>Total value of in-kind expenditure</t>
  </si>
  <si>
    <t>TOTAL EXPENDITURE</t>
  </si>
  <si>
    <t>TOTAL NET INCOME</t>
  </si>
  <si>
    <r>
      <t>As at [</t>
    </r>
    <r>
      <rPr>
        <b/>
        <i/>
        <u/>
        <sz val="11"/>
        <rFont val="Calibri"/>
        <family val="2"/>
      </rPr>
      <t>G62</t>
    </r>
    <r>
      <rPr>
        <i/>
        <sz val="11"/>
        <rFont val="Calibri"/>
        <family val="2"/>
      </rPr>
      <t>] above</t>
    </r>
  </si>
  <si>
    <t>FUNDING AMOUNT REQUESTED</t>
  </si>
  <si>
    <r>
      <rPr>
        <b/>
        <i/>
        <sz val="14"/>
        <color rgb="FF2E38B1"/>
        <rFont val="Calibri"/>
        <family val="2"/>
        <scheme val="minor"/>
      </rPr>
      <t>AMOUNT REQUESTED LESS ACCESS COSTS</t>
    </r>
    <r>
      <rPr>
        <b/>
        <sz val="14"/>
        <color indexed="10"/>
        <rFont val="Calibri"/>
        <family val="2"/>
        <scheme val="minor"/>
      </rPr>
      <t/>
    </r>
  </si>
  <si>
    <t>- Please give a brief description of any in-kind supports you have secured towards your proposal</t>
  </si>
  <si>
    <r>
      <t xml:space="preserve">- Note that all financial support – including in-kind support – </t>
    </r>
    <r>
      <rPr>
        <b/>
        <i/>
        <sz val="11"/>
        <rFont val="Calibri"/>
        <family val="2"/>
      </rPr>
      <t xml:space="preserve">must </t>
    </r>
    <r>
      <rPr>
        <sz val="11"/>
        <rFont val="Calibri"/>
        <family val="2"/>
      </rPr>
      <t>be evidenced in detail in your supporting materials through the use of MOUs and/or letters of support</t>
    </r>
  </si>
  <si>
    <t>- The total value of in-kind income and expenditure will appear automatically within the relevant line in the budget template on the previous tab</t>
  </si>
  <si>
    <t>Details of in-kind income</t>
  </si>
  <si>
    <t>Item</t>
  </si>
  <si>
    <r>
      <t xml:space="preserve">Details </t>
    </r>
    <r>
      <rPr>
        <i/>
        <sz val="12"/>
        <rFont val="Calibri"/>
        <family val="2"/>
      </rPr>
      <t>(delete the text below and give details)</t>
    </r>
  </si>
  <si>
    <t>VALUE</t>
  </si>
  <si>
    <t>Please name below the supporting docs where these amounts are evidenced. Evidence must include agreed amounts.</t>
  </si>
  <si>
    <t>Cost of sales (rental/split)</t>
  </si>
  <si>
    <t>e.g. discount on venue rental</t>
  </si>
  <si>
    <t>Fees</t>
  </si>
  <si>
    <r>
      <t xml:space="preserve">e.g. value of foregone fees to collaborators (this might be an expert offering research or advice at a reduced rate or pro bono. </t>
    </r>
    <r>
      <rPr>
        <b/>
        <i/>
        <sz val="11"/>
        <rFont val="Calibri"/>
        <family val="2"/>
      </rPr>
      <t>NOTE:</t>
    </r>
    <r>
      <rPr>
        <i/>
        <sz val="11"/>
        <rFont val="Calibri"/>
        <family val="2"/>
      </rPr>
      <t xml:space="preserve"> professional artists working on projects should not 'waive' fees).</t>
    </r>
  </si>
  <si>
    <t>Wages</t>
  </si>
  <si>
    <r>
      <t xml:space="preserve">e.g. value of foregone wages to performers (this might be in an instance where a professional is working for less than they might usually command. </t>
    </r>
    <r>
      <rPr>
        <b/>
        <i/>
        <sz val="11"/>
        <rFont val="Calibri"/>
        <family val="2"/>
      </rPr>
      <t xml:space="preserve">NOTE: </t>
    </r>
    <r>
      <rPr>
        <i/>
        <sz val="11"/>
        <rFont val="Calibri"/>
        <family val="2"/>
      </rPr>
      <t>professionals working on projects should not 'waive' wages)</t>
    </r>
  </si>
  <si>
    <t>e.g. rehearsal space, equipment hire</t>
  </si>
  <si>
    <t>Promotion &amp; publicity</t>
  </si>
  <si>
    <t>e.g. PR support from venue</t>
  </si>
  <si>
    <t>Administration</t>
  </si>
  <si>
    <t>e.g. bookkeeping, contracts, general admin</t>
  </si>
  <si>
    <t>Other (please specify)</t>
  </si>
  <si>
    <t>e.g. fundraising support, other types of support</t>
  </si>
  <si>
    <r>
      <t>TOTAL VALUE OF IN-KIND INCOME</t>
    </r>
    <r>
      <rPr>
        <b/>
        <sz val="10"/>
        <color indexed="10"/>
        <rFont val="Calibri"/>
        <family val="2"/>
      </rPr>
      <t/>
    </r>
  </si>
  <si>
    <t>Theatre Budget Template: SUMMARY</t>
  </si>
  <si>
    <t>NOTES</t>
  </si>
  <si>
    <t>This summary budget will be used for the purpose of giving an overview of your proposal, and, in the event that your application is successful and you are awarded funding, it will be used as the basis for your revised plan and for your final I&amp;E</t>
  </si>
  <si>
    <t xml:space="preserve">Project title </t>
  </si>
  <si>
    <t>APPLICATION</t>
  </si>
  <si>
    <t>REVISED</t>
  </si>
  <si>
    <t>ACTUAL</t>
  </si>
  <si>
    <t>TARGET NUMBERS</t>
  </si>
  <si>
    <r>
      <t xml:space="preserve">Total audience numbers </t>
    </r>
    <r>
      <rPr>
        <i/>
        <sz val="11"/>
        <rFont val="Calibri"/>
        <family val="2"/>
      </rPr>
      <t>(where relevant)</t>
    </r>
  </si>
  <si>
    <t>Total number of freelance personnel employed</t>
  </si>
  <si>
    <t>PROPOSED INCOME</t>
  </si>
  <si>
    <t>Non-box-office income</t>
  </si>
  <si>
    <t>Local-authority/other public funding</t>
  </si>
  <si>
    <t>International funding</t>
  </si>
  <si>
    <t>Production partners</t>
  </si>
  <si>
    <t>Sponsorship/fundraising</t>
  </si>
  <si>
    <t>Guarantees or fees</t>
  </si>
  <si>
    <t>Other</t>
  </si>
  <si>
    <t>Box-office income</t>
  </si>
  <si>
    <r>
      <t xml:space="preserve">Box-office </t>
    </r>
    <r>
      <rPr>
        <i/>
        <sz val="11"/>
        <rFont val="Calibri"/>
        <family val="2"/>
      </rPr>
      <t>(for production or presentation)</t>
    </r>
  </si>
  <si>
    <t>Programme sales</t>
  </si>
  <si>
    <t>GROSS INCOME</t>
  </si>
  <si>
    <t>COST OF SALES</t>
  </si>
  <si>
    <t>NET INCOME</t>
  </si>
  <si>
    <t>PROPOSED EXPENDITURE</t>
  </si>
  <si>
    <t>Direct Costs</t>
  </si>
  <si>
    <r>
      <t xml:space="preserve">Travel &amp; accommodation costs </t>
    </r>
    <r>
      <rPr>
        <i/>
        <sz val="11"/>
        <rFont val="Calibri"/>
        <family val="2"/>
      </rPr>
      <t>(if any)</t>
    </r>
  </si>
  <si>
    <t>TOTAL COSTS</t>
  </si>
  <si>
    <t>Contingency</t>
  </si>
  <si>
    <t>PROPOSED OUTCOME</t>
  </si>
  <si>
    <t>BALANCE</t>
  </si>
  <si>
    <t>ARTS COUNCIL FUNDING REQUEST/OFFER</t>
  </si>
  <si>
    <t>OUTCOME (net of Access costs)</t>
  </si>
  <si>
    <t>Artist access costs</t>
  </si>
  <si>
    <t>OUTCOME</t>
  </si>
  <si>
    <t>Average weekly fee paid to performers</t>
  </si>
  <si>
    <t>Average weekly wage paid to performers</t>
  </si>
  <si>
    <t>Average weekly wage paid to stage management</t>
  </si>
  <si>
    <t>Average fee paid to creatives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</si>
</sst>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quot;€&quot;* #,##0.00_-;_-&quot;€&quot;* &quot;-&quot;??_-;_-@_-"/>
    <numFmt numFmtId="165" formatCode="_-* #,##0.00_-;\-* #,##0.00_-;_-* &quot;-&quot;??_-;_-@_-"/>
    <numFmt numFmtId="166" formatCode="_-* #,##0_-;\-* #,##0_-;_-* &quot;-&quot;??_-;_-@_-"/>
    <numFmt numFmtId="167" formatCode="_-* #,##0.00_-;\-* #,##0.00_-;_-* \-??_-;_-@_-"/>
    <numFmt numFmtId="168" formatCode="_-\€* #,##0.00_-;&quot;-€&quot;* #,##0.00_-;_-\€* \-??_-;_-@_-"/>
    <numFmt numFmtId="169" formatCode="_-* #,##0_-;\-* #,##0_-;_-* \-??_-;_-@_-"/>
    <numFmt numFmtId="170" formatCode="[$-F800]dddd\,\ mmmm\ dd\,\ yyyy"/>
    <numFmt numFmtId="171" formatCode="0.0%"/>
    <numFmt numFmtId="172" formatCode="_-&quot;€&quot;* #,##0_-;\-&quot;€&quot;* #,##0_-;_-&quot;€&quot;* &quot;-&quot;??_-;_-@_-"/>
    <numFmt numFmtId="173" formatCode="_-\€* #,##0_-;&quot;-€&quot;* #,##0_-;_-\€* \-??_-;_-@_-"/>
    <numFmt numFmtId="174" formatCode="_-&quot;€&quot;* #,##0_-;[Red]\-&quot;€&quot;* #,##0_-;[Red]_-&quot;€&quot;* &quot;-&quot;??_-;[Red]_-@_-"/>
  </numFmts>
  <fonts count="58">
    <font>
      <sz val="10"/>
      <name val="Arial"/>
    </font>
    <font>
      <sz val="10"/>
      <name val="Arial"/>
      <family val="2"/>
    </font>
    <font>
      <b/>
      <sz val="10"/>
      <color indexed="10"/>
      <name val="Calibri"/>
      <family val="2"/>
    </font>
    <font>
      <sz val="11"/>
      <name val="Calibri"/>
      <family val="2"/>
    </font>
    <font>
      <sz val="10"/>
      <name val="Calibri"/>
      <family val="2"/>
    </font>
    <font>
      <i/>
      <sz val="11"/>
      <name val="Calibri"/>
      <family val="2"/>
    </font>
    <font>
      <i/>
      <sz val="10"/>
      <name val="Calibri"/>
      <family val="2"/>
    </font>
    <font>
      <i/>
      <u/>
      <sz val="10"/>
      <name val="Calibri"/>
      <family val="2"/>
    </font>
    <font>
      <b/>
      <i/>
      <sz val="10"/>
      <name val="Calibri"/>
      <family val="2"/>
    </font>
    <font>
      <b/>
      <sz val="11"/>
      <name val="Calibri"/>
      <family val="2"/>
    </font>
    <font>
      <b/>
      <i/>
      <sz val="11"/>
      <name val="Calibri"/>
      <family val="2"/>
    </font>
    <font>
      <b/>
      <sz val="10"/>
      <name val="Calibri"/>
      <family val="2"/>
    </font>
    <font>
      <b/>
      <sz val="16"/>
      <color indexed="10"/>
      <name val="Calibri"/>
      <family val="2"/>
    </font>
    <font>
      <i/>
      <sz val="12"/>
      <name val="Calibri"/>
      <family val="2"/>
    </font>
    <font>
      <b/>
      <i/>
      <sz val="14"/>
      <name val="Calibri"/>
      <family val="2"/>
    </font>
    <font>
      <b/>
      <i/>
      <u/>
      <sz val="14"/>
      <name val="Calibri"/>
      <family val="2"/>
    </font>
    <font>
      <sz val="10"/>
      <name val="Arial"/>
      <family val="2"/>
    </font>
    <font>
      <b/>
      <i/>
      <u/>
      <sz val="11"/>
      <name val="Calibri"/>
      <family val="2"/>
    </font>
    <font>
      <b/>
      <i/>
      <sz val="12"/>
      <name val="Calibri"/>
      <family val="2"/>
    </font>
    <font>
      <b/>
      <i/>
      <sz val="16"/>
      <name val="Calibri"/>
      <family val="2"/>
    </font>
    <font>
      <b/>
      <i/>
      <u/>
      <sz val="16"/>
      <name val="Calibri"/>
      <family val="2"/>
    </font>
    <font>
      <sz val="11"/>
      <color indexed="10"/>
      <name val="Calibri"/>
      <family val="2"/>
    </font>
    <font>
      <b/>
      <sz val="11"/>
      <color theme="0"/>
      <name val="Calibri"/>
      <family val="2"/>
      <scheme val="minor"/>
    </font>
    <font>
      <sz val="11"/>
      <color rgb="FFFF0000"/>
      <name val="Calibri"/>
      <family val="2"/>
      <scheme val="minor"/>
    </font>
    <font>
      <sz val="11"/>
      <name val="Calibri"/>
      <family val="2"/>
      <scheme val="minor"/>
    </font>
    <font>
      <b/>
      <sz val="16"/>
      <name val="Calibri"/>
      <family val="2"/>
      <scheme val="minor"/>
    </font>
    <font>
      <sz val="10"/>
      <name val="Calibri"/>
      <family val="2"/>
      <scheme val="minor"/>
    </font>
    <font>
      <b/>
      <sz val="11"/>
      <name val="Calibri"/>
      <family val="2"/>
      <scheme val="minor"/>
    </font>
    <font>
      <b/>
      <i/>
      <sz val="11"/>
      <name val="Calibri"/>
      <family val="2"/>
      <scheme val="minor"/>
    </font>
    <font>
      <i/>
      <sz val="11"/>
      <name val="Calibri"/>
      <family val="2"/>
      <scheme val="minor"/>
    </font>
    <font>
      <sz val="16"/>
      <name val="Calibri"/>
      <family val="2"/>
      <scheme val="minor"/>
    </font>
    <font>
      <b/>
      <sz val="16"/>
      <color indexed="10"/>
      <name val="Calibri"/>
      <family val="2"/>
      <scheme val="minor"/>
    </font>
    <font>
      <b/>
      <sz val="14"/>
      <color indexed="10"/>
      <name val="Calibri"/>
      <family val="2"/>
      <scheme val="minor"/>
    </font>
    <font>
      <b/>
      <sz val="14"/>
      <name val="Calibri"/>
      <family val="2"/>
      <scheme val="minor"/>
    </font>
    <font>
      <b/>
      <sz val="12"/>
      <name val="Calibri"/>
      <family val="2"/>
      <scheme val="minor"/>
    </font>
    <font>
      <b/>
      <sz val="11"/>
      <color rgb="FFFF0000"/>
      <name val="Calibri"/>
      <family val="2"/>
      <scheme val="minor"/>
    </font>
    <font>
      <b/>
      <sz val="12"/>
      <color rgb="FFFF0000"/>
      <name val="Calibri"/>
      <family val="2"/>
      <scheme val="minor"/>
    </font>
    <font>
      <sz val="14"/>
      <name val="Calibri"/>
      <family val="2"/>
      <scheme val="minor"/>
    </font>
    <font>
      <i/>
      <sz val="16"/>
      <name val="Calibri"/>
      <family val="2"/>
      <scheme val="minor"/>
    </font>
    <font>
      <b/>
      <i/>
      <sz val="12"/>
      <name val="Calibri"/>
      <family val="2"/>
      <scheme val="minor"/>
    </font>
    <font>
      <i/>
      <sz val="11"/>
      <color rgb="FFFF0000"/>
      <name val="Calibri"/>
      <family val="2"/>
      <scheme val="minor"/>
    </font>
    <font>
      <b/>
      <sz val="14"/>
      <color rgb="FFFF0000"/>
      <name val="Calibri"/>
      <family val="2"/>
      <scheme val="minor"/>
    </font>
    <font>
      <b/>
      <sz val="18"/>
      <color rgb="FFFF0000"/>
      <name val="Calibri"/>
      <family val="2"/>
      <scheme val="minor"/>
    </font>
    <font>
      <b/>
      <sz val="16"/>
      <color rgb="FFFF0000"/>
      <name val="Calibri"/>
      <family val="2"/>
      <scheme val="minor"/>
    </font>
    <font>
      <i/>
      <sz val="10"/>
      <name val="Calibri"/>
      <family val="2"/>
      <scheme val="minor"/>
    </font>
    <font>
      <u/>
      <sz val="11"/>
      <name val="Calibri"/>
      <family val="2"/>
      <scheme val="minor"/>
    </font>
    <font>
      <b/>
      <sz val="16"/>
      <color rgb="FF2E38B1"/>
      <name val="Calibri"/>
      <family val="2"/>
      <scheme val="minor"/>
    </font>
    <font>
      <sz val="11"/>
      <color rgb="FF2E38B1"/>
      <name val="Calibri"/>
      <family val="2"/>
    </font>
    <font>
      <b/>
      <sz val="11"/>
      <color rgb="FF2E38B1"/>
      <name val="Calibri"/>
      <family val="2"/>
    </font>
    <font>
      <b/>
      <sz val="14"/>
      <color rgb="FF2E38B1"/>
      <name val="Calibri"/>
      <family val="2"/>
      <scheme val="minor"/>
    </font>
    <font>
      <b/>
      <sz val="12"/>
      <color rgb="FF2E38B1"/>
      <name val="Calibri"/>
      <family val="2"/>
      <scheme val="minor"/>
    </font>
    <font>
      <b/>
      <sz val="16"/>
      <color rgb="FF2E38B1"/>
      <name val="Calibri"/>
      <family val="2"/>
    </font>
    <font>
      <b/>
      <sz val="18"/>
      <color rgb="FFFF0000"/>
      <name val="Calibri"/>
      <family val="2"/>
    </font>
    <font>
      <b/>
      <sz val="11"/>
      <color rgb="FF2E38B1"/>
      <name val="Calibri"/>
      <family val="2"/>
      <scheme val="minor"/>
    </font>
    <font>
      <sz val="11"/>
      <color rgb="FF000000"/>
      <name val="Calibri"/>
      <scheme val="minor"/>
    </font>
    <font>
      <i/>
      <sz val="11"/>
      <color rgb="FF000000"/>
      <name val="Calibri"/>
      <scheme val="minor"/>
    </font>
    <font>
      <b/>
      <i/>
      <sz val="14"/>
      <color indexed="10"/>
      <name val="Calibri"/>
      <family val="2"/>
      <scheme val="minor"/>
    </font>
    <font>
      <b/>
      <i/>
      <sz val="14"/>
      <color rgb="FF2E38B1"/>
      <name val="Calibri"/>
      <family val="2"/>
      <scheme val="minor"/>
    </font>
  </fonts>
  <fills count="26">
    <fill>
      <patternFill patternType="none"/>
    </fill>
    <fill>
      <patternFill patternType="gray125"/>
    </fill>
    <fill>
      <patternFill patternType="solid">
        <fgColor indexed="9"/>
        <bgColor indexed="64"/>
      </patternFill>
    </fill>
    <fill>
      <patternFill patternType="solid">
        <fgColor indexed="13"/>
        <bgColor indexed="26"/>
      </patternFill>
    </fill>
    <fill>
      <patternFill patternType="solid">
        <fgColor indexed="22"/>
        <bgColor indexed="31"/>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13"/>
        <bgColor indexed="34"/>
      </patternFill>
    </fill>
    <fill>
      <patternFill patternType="solid">
        <fgColor indexed="34"/>
        <bgColor indexed="31"/>
      </patternFill>
    </fill>
    <fill>
      <patternFill patternType="solid">
        <fgColor indexed="22"/>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theme="0" tint="-0.249977111117893"/>
        <bgColor indexed="31"/>
      </patternFill>
    </fill>
    <fill>
      <patternFill patternType="solid">
        <fgColor rgb="FFFFC000"/>
        <bgColor indexed="31"/>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indexed="34"/>
      </patternFill>
    </fill>
    <fill>
      <patternFill patternType="solid">
        <fgColor theme="0" tint="-4.9989318521683403E-2"/>
        <bgColor indexed="26"/>
      </patternFill>
    </fill>
    <fill>
      <patternFill patternType="solid">
        <fgColor theme="0" tint="-4.9989318521683403E-2"/>
        <bgColor indexed="31"/>
      </patternFill>
    </fill>
    <fill>
      <patternFill patternType="solid">
        <fgColor rgb="FFABFFFF"/>
        <bgColor indexed="64"/>
      </patternFill>
    </fill>
  </fills>
  <borders count="81">
    <border>
      <left/>
      <right/>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style="medium">
        <color indexed="23"/>
      </top>
      <bottom style="medium">
        <color indexed="23"/>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medium">
        <color indexed="55"/>
      </left>
      <right/>
      <top style="medium">
        <color indexed="64"/>
      </top>
      <bottom style="medium">
        <color indexed="55"/>
      </bottom>
      <diagonal/>
    </border>
    <border>
      <left/>
      <right/>
      <top style="medium">
        <color indexed="64"/>
      </top>
      <bottom style="medium">
        <color indexed="55"/>
      </bottom>
      <diagonal/>
    </border>
    <border>
      <left/>
      <right style="medium">
        <color indexed="64"/>
      </right>
      <top style="medium">
        <color indexed="64"/>
      </top>
      <bottom style="medium">
        <color indexed="55"/>
      </bottom>
      <diagonal/>
    </border>
    <border>
      <left/>
      <right style="medium">
        <color indexed="64"/>
      </right>
      <top style="medium">
        <color indexed="55"/>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55"/>
      </left>
      <right/>
      <top style="medium">
        <color indexed="55"/>
      </top>
      <bottom style="medium">
        <color indexed="64"/>
      </bottom>
      <diagonal/>
    </border>
    <border>
      <left/>
      <right/>
      <top style="medium">
        <color indexed="55"/>
      </top>
      <bottom style="medium">
        <color indexed="64"/>
      </bottom>
      <diagonal/>
    </border>
    <border>
      <left/>
      <right style="medium">
        <color indexed="64"/>
      </right>
      <top style="medium">
        <color indexed="55"/>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rgb="FFFF0000"/>
      </left>
      <right style="medium">
        <color rgb="FFFF0000"/>
      </right>
      <top style="medium">
        <color rgb="FFFF0000"/>
      </top>
      <bottom style="medium">
        <color rgb="FFFF0000"/>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indexed="23"/>
      </top>
      <bottom style="medium">
        <color indexed="23"/>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rgb="FFFF0000"/>
      </right>
      <top style="medium">
        <color indexed="23"/>
      </top>
      <bottom style="medium">
        <color indexed="23"/>
      </bottom>
      <diagonal/>
    </border>
    <border>
      <left/>
      <right style="thick">
        <color rgb="FFFF0000"/>
      </right>
      <top style="medium">
        <color indexed="23"/>
      </top>
      <bottom style="medium">
        <color indexed="23"/>
      </bottom>
      <diagonal/>
    </border>
  </borders>
  <cellStyleXfs count="8">
    <xf numFmtId="0" fontId="0" fillId="0" borderId="0"/>
    <xf numFmtId="165" fontId="1"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6"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350">
    <xf numFmtId="0" fontId="0" fillId="0" borderId="0" xfId="0"/>
    <xf numFmtId="0" fontId="24" fillId="0" borderId="0" xfId="0" applyFont="1"/>
    <xf numFmtId="167" fontId="24" fillId="0" borderId="0" xfId="1" applyNumberFormat="1" applyFont="1" applyFill="1" applyBorder="1" applyAlignment="1" applyProtection="1"/>
    <xf numFmtId="167" fontId="24" fillId="0" borderId="0" xfId="0" applyNumberFormat="1" applyFont="1"/>
    <xf numFmtId="0" fontId="25" fillId="0" borderId="0" xfId="0" applyFont="1"/>
    <xf numFmtId="0" fontId="26" fillId="0" borderId="0" xfId="0" applyFont="1"/>
    <xf numFmtId="0" fontId="27" fillId="0" borderId="0" xfId="0" applyFont="1"/>
    <xf numFmtId="0" fontId="28" fillId="0" borderId="0" xfId="0" applyFont="1"/>
    <xf numFmtId="0" fontId="27" fillId="0" borderId="0" xfId="0" applyFont="1" applyAlignment="1">
      <alignment horizontal="right" indent="1"/>
    </xf>
    <xf numFmtId="0" fontId="29" fillId="0" borderId="0" xfId="0" applyFont="1"/>
    <xf numFmtId="0" fontId="24" fillId="11" borderId="0" xfId="0" applyFont="1" applyFill="1"/>
    <xf numFmtId="0" fontId="29" fillId="11" borderId="0" xfId="0" applyFont="1" applyFill="1"/>
    <xf numFmtId="0" fontId="27" fillId="11" borderId="0" xfId="0" applyFont="1" applyFill="1" applyAlignment="1">
      <alignment horizontal="left" wrapText="1"/>
    </xf>
    <xf numFmtId="165" fontId="24" fillId="0" borderId="0" xfId="1" applyFont="1" applyProtection="1"/>
    <xf numFmtId="165" fontId="24" fillId="0" borderId="0" xfId="0" applyNumberFormat="1" applyFont="1"/>
    <xf numFmtId="165" fontId="27" fillId="0" borderId="0" xfId="1" applyFont="1" applyProtection="1"/>
    <xf numFmtId="165" fontId="27" fillId="0" borderId="0" xfId="0" applyNumberFormat="1" applyFont="1"/>
    <xf numFmtId="165" fontId="24" fillId="0" borderId="0" xfId="0" applyNumberFormat="1" applyFont="1" applyAlignment="1">
      <alignment horizontal="right"/>
    </xf>
    <xf numFmtId="167" fontId="30" fillId="0" borderId="0" xfId="1" applyNumberFormat="1" applyFont="1" applyFill="1" applyBorder="1" applyAlignment="1" applyProtection="1"/>
    <xf numFmtId="167" fontId="30" fillId="0" borderId="0" xfId="0" applyNumberFormat="1" applyFont="1"/>
    <xf numFmtId="0" fontId="30" fillId="0" borderId="0" xfId="0" applyFont="1"/>
    <xf numFmtId="168" fontId="24" fillId="0" borderId="1" xfId="4" applyNumberFormat="1" applyFont="1" applyFill="1" applyBorder="1" applyAlignment="1" applyProtection="1">
      <protection locked="0"/>
    </xf>
    <xf numFmtId="49" fontId="27" fillId="4" borderId="1" xfId="1" applyNumberFormat="1" applyFont="1" applyFill="1" applyBorder="1" applyAlignment="1" applyProtection="1">
      <alignment wrapText="1"/>
    </xf>
    <xf numFmtId="0" fontId="27" fillId="12" borderId="1" xfId="0" applyFont="1" applyFill="1" applyBorder="1" applyAlignment="1">
      <alignment horizontal="left"/>
    </xf>
    <xf numFmtId="0" fontId="32" fillId="7" borderId="3" xfId="0" applyFont="1" applyFill="1" applyBorder="1"/>
    <xf numFmtId="0" fontId="24" fillId="12" borderId="1" xfId="0" applyFont="1" applyFill="1" applyBorder="1" applyAlignment="1">
      <alignment horizontal="left"/>
    </xf>
    <xf numFmtId="0" fontId="24" fillId="7" borderId="1" xfId="0" applyFont="1" applyFill="1" applyBorder="1" applyAlignment="1">
      <alignment horizontal="left"/>
    </xf>
    <xf numFmtId="0" fontId="27" fillId="4" borderId="1" xfId="0" applyFont="1" applyFill="1" applyBorder="1" applyAlignment="1">
      <alignment horizontal="left" wrapText="1"/>
    </xf>
    <xf numFmtId="0" fontId="27" fillId="4" borderId="1" xfId="0" applyFont="1" applyFill="1" applyBorder="1" applyAlignment="1">
      <alignment horizontal="center"/>
    </xf>
    <xf numFmtId="167" fontId="27" fillId="14" borderId="1" xfId="0" applyNumberFormat="1" applyFont="1" applyFill="1" applyBorder="1" applyAlignment="1">
      <alignment horizontal="center"/>
    </xf>
    <xf numFmtId="167" fontId="27" fillId="4" borderId="1" xfId="0" applyNumberFormat="1" applyFont="1" applyFill="1" applyBorder="1" applyAlignment="1">
      <alignment horizontal="center" wrapText="1"/>
    </xf>
    <xf numFmtId="167" fontId="24" fillId="4" borderId="1" xfId="0" applyNumberFormat="1" applyFont="1" applyFill="1" applyBorder="1" applyAlignment="1">
      <alignment horizontal="center"/>
    </xf>
    <xf numFmtId="0" fontId="24" fillId="7" borderId="1" xfId="0" applyFont="1" applyFill="1" applyBorder="1" applyAlignment="1">
      <alignment horizontal="left" wrapText="1"/>
    </xf>
    <xf numFmtId="0" fontId="24" fillId="12" borderId="1" xfId="0" applyFont="1" applyFill="1" applyBorder="1"/>
    <xf numFmtId="171" fontId="24" fillId="0" borderId="1" xfId="7" applyNumberFormat="1" applyFont="1" applyFill="1" applyBorder="1" applyAlignment="1" applyProtection="1">
      <protection locked="0"/>
    </xf>
    <xf numFmtId="49" fontId="33" fillId="11" borderId="62" xfId="0" applyNumberFormat="1" applyFont="1" applyFill="1" applyBorder="1"/>
    <xf numFmtId="49" fontId="27" fillId="11" borderId="63" xfId="1" applyNumberFormat="1" applyFont="1" applyFill="1" applyBorder="1" applyAlignment="1" applyProtection="1"/>
    <xf numFmtId="49" fontId="27" fillId="11" borderId="63" xfId="0" applyNumberFormat="1" applyFont="1" applyFill="1" applyBorder="1"/>
    <xf numFmtId="49" fontId="27" fillId="11" borderId="64" xfId="0" applyNumberFormat="1" applyFont="1" applyFill="1" applyBorder="1"/>
    <xf numFmtId="0" fontId="34" fillId="4" borderId="1" xfId="0" applyFont="1" applyFill="1" applyBorder="1" applyAlignment="1">
      <alignment horizontal="center"/>
    </xf>
    <xf numFmtId="0" fontId="34" fillId="4" borderId="1" xfId="0" applyFont="1" applyFill="1" applyBorder="1" applyAlignment="1">
      <alignment horizontal="right"/>
    </xf>
    <xf numFmtId="0" fontId="27" fillId="12" borderId="1" xfId="0" applyFont="1" applyFill="1" applyBorder="1" applyAlignment="1">
      <alignment horizontal="left" vertical="top" wrapText="1"/>
    </xf>
    <xf numFmtId="0" fontId="27" fillId="7" borderId="1" xfId="0" applyFont="1" applyFill="1" applyBorder="1" applyAlignment="1">
      <alignment horizontal="left" vertical="top"/>
    </xf>
    <xf numFmtId="0" fontId="24" fillId="0" borderId="0" xfId="0" applyFont="1" applyAlignment="1">
      <alignment wrapText="1"/>
    </xf>
    <xf numFmtId="0" fontId="28" fillId="16" borderId="65" xfId="0" applyFont="1" applyFill="1" applyBorder="1" applyAlignment="1">
      <alignment wrapText="1"/>
    </xf>
    <xf numFmtId="0" fontId="29" fillId="0" borderId="65" xfId="0" applyFont="1" applyBorder="1" applyAlignment="1" applyProtection="1">
      <alignment wrapText="1"/>
      <protection locked="0"/>
    </xf>
    <xf numFmtId="0" fontId="29" fillId="11" borderId="65" xfId="0" applyFont="1" applyFill="1" applyBorder="1" applyAlignment="1" applyProtection="1">
      <alignment wrapText="1"/>
      <protection locked="0"/>
    </xf>
    <xf numFmtId="0" fontId="27" fillId="0" borderId="0" xfId="0" applyFont="1" applyAlignment="1">
      <alignment horizontal="left"/>
    </xf>
    <xf numFmtId="49" fontId="27" fillId="4" borderId="1" xfId="1" applyNumberFormat="1" applyFont="1" applyFill="1" applyBorder="1" applyAlignment="1" applyProtection="1">
      <alignment horizontal="left" vertical="center" wrapText="1"/>
    </xf>
    <xf numFmtId="0" fontId="37" fillId="0" borderId="0" xfId="0" applyFont="1" applyAlignment="1">
      <alignment vertical="center"/>
    </xf>
    <xf numFmtId="0" fontId="38" fillId="11" borderId="0" xfId="0" applyFont="1" applyFill="1"/>
    <xf numFmtId="166" fontId="24" fillId="0" borderId="1" xfId="1" applyNumberFormat="1" applyFont="1" applyBorder="1" applyProtection="1">
      <protection locked="0"/>
    </xf>
    <xf numFmtId="0" fontId="27" fillId="0" borderId="0" xfId="0" applyFont="1" applyAlignment="1">
      <alignment wrapText="1"/>
    </xf>
    <xf numFmtId="0" fontId="28" fillId="16" borderId="65" xfId="0" applyFont="1" applyFill="1" applyBorder="1" applyAlignment="1">
      <alignment vertical="center" wrapText="1"/>
    </xf>
    <xf numFmtId="164" fontId="29" fillId="0" borderId="65" xfId="4" applyFont="1" applyBorder="1" applyAlignment="1" applyProtection="1">
      <alignment wrapText="1"/>
      <protection locked="0"/>
    </xf>
    <xf numFmtId="169" fontId="24" fillId="2" borderId="1" xfId="1" applyNumberFormat="1" applyFont="1" applyFill="1" applyBorder="1" applyAlignment="1" applyProtection="1">
      <alignment horizontal="left" wrapText="1"/>
      <protection locked="0"/>
    </xf>
    <xf numFmtId="169" fontId="24" fillId="13" borderId="1" xfId="1" applyNumberFormat="1" applyFont="1" applyFill="1" applyBorder="1" applyAlignment="1" applyProtection="1">
      <alignment horizontal="left" wrapText="1"/>
    </xf>
    <xf numFmtId="9" fontId="24" fillId="2" borderId="1" xfId="7" applyFont="1" applyFill="1" applyBorder="1" applyAlignment="1" applyProtection="1">
      <alignment horizontal="right" wrapText="1"/>
      <protection locked="0"/>
    </xf>
    <xf numFmtId="166" fontId="27" fillId="8" borderId="1" xfId="1" applyNumberFormat="1" applyFont="1" applyFill="1" applyBorder="1" applyAlignment="1" applyProtection="1">
      <alignment wrapText="1"/>
    </xf>
    <xf numFmtId="168" fontId="24" fillId="0" borderId="1" xfId="4" applyNumberFormat="1" applyFont="1" applyFill="1" applyBorder="1" applyAlignment="1" applyProtection="1">
      <alignment horizontal="left" wrapText="1"/>
      <protection locked="0"/>
    </xf>
    <xf numFmtId="168" fontId="24" fillId="8" borderId="1" xfId="4" applyNumberFormat="1" applyFont="1" applyFill="1" applyBorder="1" applyAlignment="1" applyProtection="1">
      <alignment wrapText="1"/>
    </xf>
    <xf numFmtId="168" fontId="24" fillId="0" borderId="1" xfId="4" applyNumberFormat="1" applyFont="1" applyFill="1" applyBorder="1" applyAlignment="1" applyProtection="1">
      <alignment wrapText="1"/>
      <protection locked="0"/>
    </xf>
    <xf numFmtId="169" fontId="24" fillId="13" borderId="1" xfId="1" applyNumberFormat="1" applyFont="1" applyFill="1" applyBorder="1" applyAlignment="1" applyProtection="1">
      <alignment wrapText="1"/>
    </xf>
    <xf numFmtId="49" fontId="27" fillId="4" borderId="1" xfId="4" applyNumberFormat="1" applyFont="1" applyFill="1" applyBorder="1" applyAlignment="1" applyProtection="1">
      <alignment wrapText="1"/>
    </xf>
    <xf numFmtId="49" fontId="24" fillId="4" borderId="1" xfId="4" applyNumberFormat="1" applyFont="1" applyFill="1" applyBorder="1" applyAlignment="1" applyProtection="1">
      <alignment wrapText="1"/>
    </xf>
    <xf numFmtId="49" fontId="34" fillId="0" borderId="0" xfId="0" applyNumberFormat="1" applyFont="1" applyAlignment="1">
      <alignment horizontal="center"/>
    </xf>
    <xf numFmtId="0" fontId="28" fillId="12" borderId="25" xfId="0" applyFont="1" applyFill="1" applyBorder="1" applyAlignment="1">
      <alignment horizontal="right"/>
    </xf>
    <xf numFmtId="0" fontId="28" fillId="12" borderId="12" xfId="0" applyFont="1" applyFill="1" applyBorder="1" applyAlignment="1">
      <alignment horizontal="right"/>
    </xf>
    <xf numFmtId="0" fontId="28" fillId="12" borderId="19" xfId="0" applyFont="1" applyFill="1" applyBorder="1" applyAlignment="1">
      <alignment horizontal="right"/>
    </xf>
    <xf numFmtId="0" fontId="24" fillId="13" borderId="1" xfId="0" applyFont="1" applyFill="1" applyBorder="1" applyAlignment="1">
      <alignment horizontal="left" wrapText="1"/>
    </xf>
    <xf numFmtId="0" fontId="24" fillId="12" borderId="1" xfId="0" applyFont="1" applyFill="1" applyBorder="1" applyAlignment="1">
      <alignment horizontal="left" wrapText="1"/>
    </xf>
    <xf numFmtId="0" fontId="40" fillId="11" borderId="65" xfId="0" applyFont="1" applyFill="1" applyBorder="1" applyAlignment="1" applyProtection="1">
      <alignment wrapText="1"/>
      <protection locked="0"/>
    </xf>
    <xf numFmtId="173" fontId="24" fillId="8" borderId="1" xfId="4" applyNumberFormat="1" applyFont="1" applyFill="1" applyBorder="1" applyAlignment="1" applyProtection="1">
      <alignment wrapText="1"/>
    </xf>
    <xf numFmtId="173" fontId="27" fillId="13" borderId="1" xfId="4" applyNumberFormat="1" applyFont="1" applyFill="1" applyBorder="1" applyAlignment="1" applyProtection="1"/>
    <xf numFmtId="173" fontId="24" fillId="0" borderId="1" xfId="4" applyNumberFormat="1" applyFont="1" applyFill="1" applyBorder="1" applyAlignment="1" applyProtection="1">
      <protection locked="0"/>
    </xf>
    <xf numFmtId="173" fontId="24" fillId="0" borderId="9" xfId="4" applyNumberFormat="1" applyFont="1" applyFill="1" applyBorder="1" applyAlignment="1" applyProtection="1">
      <protection locked="0"/>
    </xf>
    <xf numFmtId="173" fontId="24" fillId="11" borderId="1" xfId="4" applyNumberFormat="1" applyFont="1" applyFill="1" applyBorder="1" applyAlignment="1" applyProtection="1">
      <protection locked="0"/>
    </xf>
    <xf numFmtId="173" fontId="24" fillId="13" borderId="1" xfId="4" applyNumberFormat="1" applyFont="1" applyFill="1" applyBorder="1" applyAlignment="1" applyProtection="1"/>
    <xf numFmtId="173" fontId="27" fillId="6" borderId="66" xfId="4" applyNumberFormat="1" applyFont="1" applyFill="1" applyBorder="1" applyAlignment="1" applyProtection="1"/>
    <xf numFmtId="173" fontId="27" fillId="8" borderId="1" xfId="4" applyNumberFormat="1" applyFont="1" applyFill="1" applyBorder="1" applyAlignment="1" applyProtection="1">
      <alignment horizontal="right"/>
    </xf>
    <xf numFmtId="173" fontId="34" fillId="6" borderId="67" xfId="4" applyNumberFormat="1" applyFont="1" applyFill="1" applyBorder="1" applyAlignment="1" applyProtection="1"/>
    <xf numFmtId="173" fontId="24" fillId="0" borderId="1" xfId="4" applyNumberFormat="1" applyFont="1" applyFill="1" applyBorder="1" applyAlignment="1" applyProtection="1">
      <alignment horizontal="left"/>
      <protection locked="0"/>
    </xf>
    <xf numFmtId="173" fontId="24" fillId="13" borderId="1" xfId="4" applyNumberFormat="1" applyFont="1" applyFill="1" applyBorder="1" applyAlignment="1" applyProtection="1">
      <alignment horizontal="right"/>
    </xf>
    <xf numFmtId="173" fontId="24" fillId="0" borderId="1" xfId="4" applyNumberFormat="1" applyFont="1" applyFill="1" applyBorder="1" applyAlignment="1" applyProtection="1">
      <alignment horizontal="right"/>
      <protection locked="0"/>
    </xf>
    <xf numFmtId="173" fontId="24" fillId="8" borderId="1" xfId="4" applyNumberFormat="1" applyFont="1" applyFill="1" applyBorder="1" applyAlignment="1" applyProtection="1">
      <alignment horizontal="right"/>
    </xf>
    <xf numFmtId="173" fontId="24" fillId="15" borderId="1" xfId="4" applyNumberFormat="1" applyFont="1" applyFill="1" applyBorder="1" applyAlignment="1" applyProtection="1">
      <alignment horizontal="right"/>
    </xf>
    <xf numFmtId="173" fontId="27" fillId="9" borderId="1" xfId="4" applyNumberFormat="1" applyFont="1" applyFill="1" applyBorder="1" applyAlignment="1" applyProtection="1">
      <alignment horizontal="right"/>
    </xf>
    <xf numFmtId="173" fontId="27" fillId="8" borderId="1" xfId="4" applyNumberFormat="1" applyFont="1" applyFill="1" applyBorder="1" applyAlignment="1" applyProtection="1"/>
    <xf numFmtId="173" fontId="27" fillId="8" borderId="1" xfId="4" applyNumberFormat="1" applyFont="1" applyFill="1" applyBorder="1" applyAlignment="1" applyProtection="1">
      <alignment horizontal="left"/>
    </xf>
    <xf numFmtId="173" fontId="27" fillId="3" borderId="67" xfId="4" applyNumberFormat="1" applyFont="1" applyFill="1" applyBorder="1" applyAlignment="1" applyProtection="1"/>
    <xf numFmtId="173" fontId="27" fillId="3" borderId="1" xfId="4" applyNumberFormat="1" applyFont="1" applyFill="1" applyBorder="1" applyAlignment="1" applyProtection="1"/>
    <xf numFmtId="173" fontId="27" fillId="3" borderId="78" xfId="4" applyNumberFormat="1" applyFont="1" applyFill="1" applyBorder="1" applyAlignment="1" applyProtection="1">
      <alignment horizontal="left"/>
    </xf>
    <xf numFmtId="173" fontId="24" fillId="0" borderId="1" xfId="4" applyNumberFormat="1" applyFont="1" applyFill="1" applyBorder="1" applyAlignment="1" applyProtection="1">
      <alignment vertical="top"/>
      <protection locked="0"/>
    </xf>
    <xf numFmtId="173" fontId="27" fillId="6" borderId="1" xfId="4" applyNumberFormat="1" applyFont="1" applyFill="1" applyBorder="1" applyAlignment="1" applyProtection="1"/>
    <xf numFmtId="0" fontId="29" fillId="11" borderId="65" xfId="0" applyFont="1" applyFill="1" applyBorder="1" applyAlignment="1" applyProtection="1">
      <alignment horizontal="left" wrapText="1"/>
      <protection locked="0"/>
    </xf>
    <xf numFmtId="167" fontId="27" fillId="4" borderId="1" xfId="0" applyNumberFormat="1" applyFont="1" applyFill="1" applyBorder="1" applyAlignment="1" applyProtection="1">
      <alignment horizontal="center" wrapText="1"/>
      <protection locked="0"/>
    </xf>
    <xf numFmtId="0" fontId="24" fillId="12" borderId="19" xfId="0" applyFont="1" applyFill="1" applyBorder="1"/>
    <xf numFmtId="0" fontId="24" fillId="12" borderId="12" xfId="0" applyFont="1" applyFill="1" applyBorder="1"/>
    <xf numFmtId="0" fontId="24" fillId="12" borderId="21" xfId="0" applyFont="1" applyFill="1" applyBorder="1"/>
    <xf numFmtId="0" fontId="24" fillId="12" borderId="17" xfId="0" applyFont="1" applyFill="1" applyBorder="1"/>
    <xf numFmtId="0" fontId="27" fillId="18" borderId="16" xfId="0" applyFont="1" applyFill="1" applyBorder="1"/>
    <xf numFmtId="0" fontId="28" fillId="0" borderId="16" xfId="0" applyFont="1" applyBorder="1"/>
    <xf numFmtId="0" fontId="24" fillId="12" borderId="16" xfId="0" applyFont="1" applyFill="1" applyBorder="1"/>
    <xf numFmtId="0" fontId="27" fillId="0" borderId="16" xfId="0" applyFont="1" applyBorder="1"/>
    <xf numFmtId="0" fontId="27" fillId="0" borderId="14" xfId="0" applyFont="1" applyBorder="1"/>
    <xf numFmtId="0" fontId="27" fillId="16" borderId="12" xfId="0" applyFont="1" applyFill="1" applyBorder="1"/>
    <xf numFmtId="0" fontId="27" fillId="16" borderId="16" xfId="0" applyFont="1" applyFill="1" applyBorder="1"/>
    <xf numFmtId="0" fontId="24" fillId="0" borderId="0" xfId="0" applyFont="1" applyAlignment="1">
      <alignment horizontal="center"/>
    </xf>
    <xf numFmtId="0" fontId="27" fillId="18" borderId="25" xfId="0" applyFont="1" applyFill="1" applyBorder="1" applyAlignment="1">
      <alignment horizontal="right"/>
    </xf>
    <xf numFmtId="0" fontId="27" fillId="18" borderId="17" xfId="0" applyFont="1" applyFill="1" applyBorder="1" applyAlignment="1">
      <alignment horizontal="right"/>
    </xf>
    <xf numFmtId="0" fontId="27" fillId="18" borderId="12" xfId="0" applyFont="1" applyFill="1" applyBorder="1" applyAlignment="1">
      <alignment horizontal="right"/>
    </xf>
    <xf numFmtId="0" fontId="22" fillId="19" borderId="16" xfId="0" applyFont="1" applyFill="1" applyBorder="1"/>
    <xf numFmtId="165" fontId="22" fillId="19" borderId="15" xfId="2" applyFont="1" applyFill="1" applyBorder="1" applyAlignment="1" applyProtection="1">
      <alignment horizontal="right"/>
    </xf>
    <xf numFmtId="165" fontId="22" fillId="19" borderId="24" xfId="2" applyFont="1" applyFill="1" applyBorder="1" applyAlignment="1" applyProtection="1">
      <alignment horizontal="right"/>
    </xf>
    <xf numFmtId="165" fontId="22" fillId="19" borderId="23" xfId="2" applyFont="1" applyFill="1" applyBorder="1" applyAlignment="1" applyProtection="1">
      <alignment horizontal="right"/>
    </xf>
    <xf numFmtId="166" fontId="24" fillId="16" borderId="26" xfId="2" applyNumberFormat="1" applyFont="1" applyFill="1" applyBorder="1" applyProtection="1"/>
    <xf numFmtId="166" fontId="24" fillId="16" borderId="34" xfId="2" applyNumberFormat="1" applyFont="1" applyFill="1" applyBorder="1" applyProtection="1"/>
    <xf numFmtId="166" fontId="24" fillId="16" borderId="27" xfId="2" applyNumberFormat="1" applyFont="1" applyFill="1" applyBorder="1" applyProtection="1"/>
    <xf numFmtId="166" fontId="24" fillId="16" borderId="35" xfId="2" applyNumberFormat="1" applyFont="1" applyFill="1" applyBorder="1" applyProtection="1"/>
    <xf numFmtId="1" fontId="24" fillId="0" borderId="0" xfId="2" applyNumberFormat="1" applyFont="1" applyFill="1" applyBorder="1" applyProtection="1"/>
    <xf numFmtId="0" fontId="23" fillId="0" borderId="0" xfId="0" applyFont="1"/>
    <xf numFmtId="0" fontId="35" fillId="0" borderId="0" xfId="0" applyFont="1"/>
    <xf numFmtId="164" fontId="24" fillId="16" borderId="28" xfId="5" applyFont="1" applyFill="1" applyBorder="1" applyProtection="1"/>
    <xf numFmtId="164" fontId="24" fillId="16" borderId="29" xfId="5" applyFont="1" applyFill="1" applyBorder="1" applyProtection="1"/>
    <xf numFmtId="164" fontId="24" fillId="16" borderId="30" xfId="5" applyFont="1" applyFill="1" applyBorder="1" applyProtection="1"/>
    <xf numFmtId="172" fontId="27" fillId="13" borderId="15" xfId="5" applyNumberFormat="1" applyFont="1" applyFill="1" applyBorder="1" applyProtection="1"/>
    <xf numFmtId="164" fontId="27" fillId="16" borderId="31" xfId="5" applyFont="1" applyFill="1" applyBorder="1" applyProtection="1"/>
    <xf numFmtId="164" fontId="27" fillId="0" borderId="0" xfId="5" applyFont="1" applyFill="1" applyBorder="1" applyProtection="1"/>
    <xf numFmtId="0" fontId="35" fillId="0" borderId="0" xfId="0" applyFont="1" applyAlignment="1">
      <alignment horizontal="left"/>
    </xf>
    <xf numFmtId="164" fontId="24" fillId="16" borderId="28" xfId="5" applyFont="1" applyFill="1" applyBorder="1" applyAlignment="1" applyProtection="1">
      <alignment horizontal="center"/>
    </xf>
    <xf numFmtId="164" fontId="24" fillId="16" borderId="29" xfId="5" applyFont="1" applyFill="1" applyBorder="1" applyAlignment="1" applyProtection="1">
      <alignment horizontal="right"/>
    </xf>
    <xf numFmtId="172" fontId="27" fillId="13" borderId="15" xfId="5" applyNumberFormat="1" applyFont="1" applyFill="1" applyBorder="1" applyAlignment="1" applyProtection="1">
      <alignment horizontal="right"/>
    </xf>
    <xf numFmtId="164" fontId="27" fillId="16" borderId="31" xfId="5" applyFont="1" applyFill="1" applyBorder="1" applyAlignment="1" applyProtection="1">
      <alignment horizontal="right"/>
    </xf>
    <xf numFmtId="164" fontId="24" fillId="0" borderId="0" xfId="5" applyFont="1" applyFill="1" applyBorder="1" applyAlignment="1" applyProtection="1">
      <alignment horizontal="right"/>
    </xf>
    <xf numFmtId="164" fontId="27" fillId="0" borderId="0" xfId="5" applyFont="1" applyFill="1" applyBorder="1" applyAlignment="1" applyProtection="1">
      <alignment horizontal="right"/>
    </xf>
    <xf numFmtId="164" fontId="24" fillId="16" borderId="31" xfId="5" applyFont="1" applyFill="1" applyBorder="1" applyAlignment="1" applyProtection="1">
      <alignment horizontal="right"/>
    </xf>
    <xf numFmtId="164" fontId="27" fillId="16" borderId="32" xfId="5" applyFont="1" applyFill="1" applyBorder="1" applyProtection="1"/>
    <xf numFmtId="164" fontId="27" fillId="16" borderId="33" xfId="5" applyFont="1" applyFill="1" applyBorder="1" applyProtection="1"/>
    <xf numFmtId="172" fontId="27" fillId="13" borderId="48" xfId="5" applyNumberFormat="1" applyFont="1" applyFill="1" applyBorder="1" applyProtection="1"/>
    <xf numFmtId="164" fontId="27" fillId="16" borderId="23" xfId="5" applyFont="1" applyFill="1" applyBorder="1" applyProtection="1"/>
    <xf numFmtId="164" fontId="27" fillId="16" borderId="49" xfId="5" applyFont="1" applyFill="1" applyBorder="1" applyProtection="1"/>
    <xf numFmtId="174" fontId="27" fillId="13" borderId="24" xfId="5" applyNumberFormat="1" applyFont="1" applyFill="1" applyBorder="1" applyProtection="1"/>
    <xf numFmtId="164" fontId="27" fillId="16" borderId="11" xfId="5" applyFont="1" applyFill="1" applyBorder="1" applyProtection="1"/>
    <xf numFmtId="164" fontId="27" fillId="16" borderId="77" xfId="5" applyFont="1" applyFill="1" applyBorder="1" applyProtection="1"/>
    <xf numFmtId="164" fontId="27" fillId="16" borderId="18" xfId="5" applyFont="1" applyFill="1" applyBorder="1" applyProtection="1"/>
    <xf numFmtId="164" fontId="27" fillId="16" borderId="29" xfId="5" applyFont="1" applyFill="1" applyBorder="1" applyProtection="1"/>
    <xf numFmtId="165" fontId="28" fillId="16" borderId="10" xfId="0" applyNumberFormat="1" applyFont="1" applyFill="1" applyBorder="1"/>
    <xf numFmtId="165" fontId="28" fillId="16" borderId="33" xfId="0" applyNumberFormat="1" applyFont="1" applyFill="1" applyBorder="1"/>
    <xf numFmtId="0" fontId="27" fillId="7" borderId="1" xfId="0" applyFont="1" applyFill="1" applyBorder="1" applyAlignment="1">
      <alignment horizontal="left" vertical="top" wrapText="1"/>
    </xf>
    <xf numFmtId="0" fontId="29" fillId="0" borderId="1" xfId="0" applyFont="1" applyBorder="1" applyAlignment="1" applyProtection="1">
      <alignment horizontal="left" vertical="top" wrapText="1"/>
      <protection locked="0"/>
    </xf>
    <xf numFmtId="0" fontId="34" fillId="4" borderId="1" xfId="0" applyFont="1" applyFill="1" applyBorder="1" applyAlignment="1">
      <alignment horizontal="left"/>
    </xf>
    <xf numFmtId="0" fontId="24" fillId="0" borderId="0" xfId="0" applyFont="1" applyAlignment="1" applyProtection="1">
      <alignment wrapText="1"/>
      <protection locked="0"/>
    </xf>
    <xf numFmtId="172" fontId="27" fillId="20" borderId="13" xfId="5" applyNumberFormat="1" applyFont="1" applyFill="1" applyBorder="1" applyProtection="1"/>
    <xf numFmtId="172" fontId="24" fillId="20" borderId="15" xfId="5" applyNumberFormat="1" applyFont="1" applyFill="1" applyBorder="1" applyAlignment="1" applyProtection="1">
      <alignment horizontal="right"/>
    </xf>
    <xf numFmtId="172" fontId="24" fillId="20" borderId="20" xfId="5" applyNumberFormat="1" applyFont="1" applyFill="1" applyBorder="1" applyAlignment="1" applyProtection="1">
      <alignment horizontal="right"/>
    </xf>
    <xf numFmtId="172" fontId="24" fillId="20" borderId="18" xfId="5" applyNumberFormat="1" applyFont="1" applyFill="1" applyBorder="1" applyProtection="1"/>
    <xf numFmtId="172" fontId="24" fillId="20" borderId="18" xfId="5" applyNumberFormat="1" applyFont="1" applyFill="1" applyBorder="1" applyAlignment="1" applyProtection="1">
      <alignment horizontal="right"/>
    </xf>
    <xf numFmtId="172" fontId="24" fillId="20" borderId="20" xfId="5" applyNumberFormat="1" applyFont="1" applyFill="1" applyBorder="1" applyProtection="1"/>
    <xf numFmtId="172" fontId="24" fillId="20" borderId="22" xfId="5" applyNumberFormat="1" applyFont="1" applyFill="1" applyBorder="1" applyProtection="1"/>
    <xf numFmtId="166" fontId="24" fillId="0" borderId="18" xfId="2" applyNumberFormat="1" applyFont="1" applyFill="1" applyBorder="1" applyProtection="1"/>
    <xf numFmtId="166" fontId="24" fillId="0" borderId="10" xfId="2" applyNumberFormat="1" applyFont="1" applyFill="1" applyBorder="1" applyProtection="1"/>
    <xf numFmtId="0" fontId="24" fillId="0" borderId="17" xfId="0" applyFont="1" applyBorder="1"/>
    <xf numFmtId="172" fontId="27" fillId="20" borderId="11" xfId="5" applyNumberFormat="1" applyFont="1" applyFill="1" applyBorder="1" applyProtection="1"/>
    <xf numFmtId="172" fontId="27" fillId="20" borderId="18" xfId="5" applyNumberFormat="1" applyFont="1" applyFill="1" applyBorder="1" applyProtection="1"/>
    <xf numFmtId="172" fontId="27" fillId="20" borderId="10" xfId="5" applyNumberFormat="1" applyFont="1" applyFill="1" applyBorder="1" applyProtection="1"/>
    <xf numFmtId="0" fontId="29" fillId="0" borderId="1" xfId="0" applyFont="1" applyBorder="1" applyAlignment="1">
      <alignment horizontal="left" wrapText="1"/>
    </xf>
    <xf numFmtId="49" fontId="39" fillId="21" borderId="0" xfId="0" applyNumberFormat="1" applyFont="1" applyFill="1" applyAlignment="1">
      <alignment horizontal="center"/>
    </xf>
    <xf numFmtId="0" fontId="24" fillId="21" borderId="0" xfId="0" applyFont="1" applyFill="1"/>
    <xf numFmtId="0" fontId="26" fillId="21" borderId="0" xfId="0" applyFont="1" applyFill="1"/>
    <xf numFmtId="49" fontId="34" fillId="21" borderId="0" xfId="0" applyNumberFormat="1" applyFont="1" applyFill="1" applyAlignment="1">
      <alignment horizontal="center"/>
    </xf>
    <xf numFmtId="0" fontId="27" fillId="21" borderId="0" xfId="0" applyFont="1" applyFill="1"/>
    <xf numFmtId="0" fontId="27" fillId="21" borderId="0" xfId="0" applyFont="1" applyFill="1" applyAlignment="1">
      <alignment horizontal="right" indent="1"/>
    </xf>
    <xf numFmtId="167" fontId="24" fillId="21" borderId="0" xfId="1" applyNumberFormat="1" applyFont="1" applyFill="1" applyBorder="1" applyAlignment="1" applyProtection="1"/>
    <xf numFmtId="167" fontId="24" fillId="21" borderId="0" xfId="0" applyNumberFormat="1" applyFont="1" applyFill="1"/>
    <xf numFmtId="0" fontId="26" fillId="21" borderId="0" xfId="0" applyFont="1" applyFill="1" applyAlignment="1">
      <alignment horizontal="right" vertical="top"/>
    </xf>
    <xf numFmtId="165" fontId="24" fillId="21" borderId="0" xfId="1" applyFont="1" applyFill="1" applyProtection="1"/>
    <xf numFmtId="165" fontId="24" fillId="21" borderId="0" xfId="0" applyNumberFormat="1" applyFont="1" applyFill="1"/>
    <xf numFmtId="49" fontId="34" fillId="21" borderId="0" xfId="0" applyNumberFormat="1" applyFont="1" applyFill="1" applyAlignment="1">
      <alignment horizontal="center" wrapText="1"/>
    </xf>
    <xf numFmtId="0" fontId="30" fillId="21" borderId="0" xfId="0" applyFont="1" applyFill="1"/>
    <xf numFmtId="0" fontId="24" fillId="21" borderId="0" xfId="0" applyFont="1" applyFill="1" applyAlignment="1">
      <alignment horizontal="left"/>
    </xf>
    <xf numFmtId="0" fontId="37" fillId="21" borderId="0" xfId="0" applyFont="1" applyFill="1" applyAlignment="1">
      <alignment vertical="center"/>
    </xf>
    <xf numFmtId="0" fontId="24" fillId="21" borderId="0" xfId="0" applyFont="1" applyFill="1" applyAlignment="1">
      <alignment wrapText="1"/>
    </xf>
    <xf numFmtId="0" fontId="27" fillId="21" borderId="0" xfId="0" applyFont="1" applyFill="1" applyAlignment="1">
      <alignment horizontal="left" wrapText="1"/>
    </xf>
    <xf numFmtId="171" fontId="24" fillId="21" borderId="0" xfId="7" applyNumberFormat="1" applyFont="1" applyFill="1" applyBorder="1" applyAlignment="1" applyProtection="1">
      <protection locked="0"/>
    </xf>
    <xf numFmtId="168" fontId="27" fillId="21" borderId="0" xfId="4" applyNumberFormat="1" applyFont="1" applyFill="1" applyBorder="1" applyAlignment="1" applyProtection="1">
      <alignment horizontal="left"/>
    </xf>
    <xf numFmtId="0" fontId="27" fillId="21" borderId="0" xfId="0" applyFont="1" applyFill="1" applyAlignment="1">
      <alignment horizontal="left"/>
    </xf>
    <xf numFmtId="168" fontId="24" fillId="22" borderId="0" xfId="4" applyNumberFormat="1" applyFont="1" applyFill="1" applyBorder="1" applyAlignment="1" applyProtection="1"/>
    <xf numFmtId="0" fontId="27" fillId="23" borderId="0" xfId="0" applyFont="1" applyFill="1" applyAlignment="1">
      <alignment horizontal="left"/>
    </xf>
    <xf numFmtId="168" fontId="24" fillId="22" borderId="0" xfId="4" applyNumberFormat="1" applyFont="1" applyFill="1" applyBorder="1" applyAlignment="1" applyProtection="1">
      <alignment horizontal="right"/>
    </xf>
    <xf numFmtId="167" fontId="24" fillId="24" borderId="0" xfId="1" applyNumberFormat="1" applyFont="1" applyFill="1" applyBorder="1" applyAlignment="1" applyProtection="1"/>
    <xf numFmtId="168" fontId="24" fillId="21" borderId="0" xfId="4" applyNumberFormat="1" applyFont="1" applyFill="1" applyBorder="1" applyAlignment="1" applyProtection="1"/>
    <xf numFmtId="168" fontId="24" fillId="21" borderId="0" xfId="4" applyNumberFormat="1" applyFont="1" applyFill="1" applyBorder="1" applyAlignment="1" applyProtection="1">
      <protection locked="0"/>
    </xf>
    <xf numFmtId="167" fontId="24" fillId="21" borderId="0" xfId="1" applyNumberFormat="1" applyFont="1" applyFill="1" applyBorder="1" applyAlignment="1" applyProtection="1">
      <alignment horizontal="left"/>
    </xf>
    <xf numFmtId="167" fontId="24" fillId="21" borderId="0" xfId="0" applyNumberFormat="1" applyFont="1" applyFill="1" applyAlignment="1">
      <alignment horizontal="left"/>
    </xf>
    <xf numFmtId="0" fontId="25" fillId="21" borderId="0" xfId="0" applyFont="1" applyFill="1"/>
    <xf numFmtId="0" fontId="28" fillId="21" borderId="0" xfId="0" applyFont="1" applyFill="1"/>
    <xf numFmtId="0" fontId="29" fillId="21" borderId="0" xfId="0" applyFont="1" applyFill="1"/>
    <xf numFmtId="0" fontId="38" fillId="21" borderId="0" xfId="0" applyFont="1" applyFill="1"/>
    <xf numFmtId="0" fontId="27" fillId="21" borderId="0" xfId="0" applyFont="1" applyFill="1" applyAlignment="1">
      <alignment wrapText="1"/>
    </xf>
    <xf numFmtId="0" fontId="28" fillId="21" borderId="0" xfId="0" applyFont="1" applyFill="1" applyAlignment="1">
      <alignment wrapText="1"/>
    </xf>
    <xf numFmtId="0" fontId="29" fillId="21" borderId="0" xfId="0" applyFont="1" applyFill="1" applyAlignment="1" applyProtection="1">
      <alignment wrapText="1"/>
      <protection locked="0"/>
    </xf>
    <xf numFmtId="0" fontId="29" fillId="21" borderId="0" xfId="0" applyFont="1" applyFill="1" applyAlignment="1">
      <alignment wrapText="1"/>
    </xf>
    <xf numFmtId="0" fontId="49" fillId="7" borderId="2" xfId="0" applyFont="1" applyFill="1" applyBorder="1"/>
    <xf numFmtId="0" fontId="46" fillId="0" borderId="0" xfId="0" applyFont="1"/>
    <xf numFmtId="0" fontId="50" fillId="0" borderId="0" xfId="0" applyFont="1"/>
    <xf numFmtId="0" fontId="50" fillId="0" borderId="0" xfId="0" applyFont="1" applyAlignment="1">
      <alignment horizontal="left"/>
    </xf>
    <xf numFmtId="0" fontId="53" fillId="12" borderId="23" xfId="0" applyFont="1" applyFill="1" applyBorder="1"/>
    <xf numFmtId="174" fontId="53" fillId="13" borderId="10" xfId="5" applyNumberFormat="1" applyFont="1" applyFill="1" applyBorder="1" applyProtection="1"/>
    <xf numFmtId="174" fontId="53" fillId="13" borderId="15" xfId="4" applyNumberFormat="1" applyFont="1" applyFill="1" applyBorder="1" applyAlignment="1" applyProtection="1">
      <alignment horizontal="right"/>
    </xf>
    <xf numFmtId="0" fontId="27" fillId="4" borderId="5" xfId="0" applyFont="1" applyFill="1" applyBorder="1" applyAlignment="1">
      <alignment horizontal="left"/>
    </xf>
    <xf numFmtId="0" fontId="10" fillId="21" borderId="0" xfId="0" applyFont="1" applyFill="1"/>
    <xf numFmtId="10" fontId="29" fillId="2" borderId="1" xfId="4" applyNumberFormat="1" applyFont="1" applyFill="1" applyBorder="1" applyAlignment="1" applyProtection="1">
      <protection locked="0"/>
    </xf>
    <xf numFmtId="0" fontId="54" fillId="7" borderId="1" xfId="0" applyFont="1" applyFill="1" applyBorder="1" applyAlignment="1">
      <alignment horizontal="left"/>
    </xf>
    <xf numFmtId="173" fontId="28" fillId="3" borderId="1" xfId="4" applyNumberFormat="1" applyFont="1" applyFill="1" applyBorder="1" applyAlignment="1" applyProtection="1">
      <alignment wrapText="1"/>
    </xf>
    <xf numFmtId="0" fontId="50" fillId="4" borderId="1" xfId="0" applyFont="1" applyFill="1" applyBorder="1" applyAlignment="1">
      <alignment horizontal="left"/>
    </xf>
    <xf numFmtId="0" fontId="24" fillId="7" borderId="2" xfId="0" applyFont="1" applyFill="1" applyBorder="1" applyAlignment="1">
      <alignment horizontal="left" wrapText="1"/>
    </xf>
    <xf numFmtId="0" fontId="24" fillId="7" borderId="3" xfId="0" applyFont="1" applyFill="1" applyBorder="1" applyAlignment="1">
      <alignment horizontal="left" wrapText="1"/>
    </xf>
    <xf numFmtId="0" fontId="24" fillId="7" borderId="39" xfId="0" applyFont="1" applyFill="1" applyBorder="1" applyAlignment="1">
      <alignment horizontal="left" wrapText="1"/>
    </xf>
    <xf numFmtId="0" fontId="24" fillId="0" borderId="36" xfId="0" applyFont="1" applyBorder="1" applyAlignment="1" applyProtection="1">
      <alignment horizontal="left"/>
      <protection locked="0"/>
    </xf>
    <xf numFmtId="0" fontId="24" fillId="0" borderId="37" xfId="0" applyFont="1" applyBorder="1" applyAlignment="1" applyProtection="1">
      <alignment horizontal="left"/>
      <protection locked="0"/>
    </xf>
    <xf numFmtId="0" fontId="24" fillId="0" borderId="38" xfId="0" applyFont="1" applyBorder="1" applyAlignment="1" applyProtection="1">
      <alignment horizontal="left"/>
      <protection locked="0"/>
    </xf>
    <xf numFmtId="49" fontId="24" fillId="0" borderId="36" xfId="0" applyNumberFormat="1" applyFont="1" applyBorder="1" applyAlignment="1" applyProtection="1">
      <alignment horizontal="left"/>
      <protection locked="0"/>
    </xf>
    <xf numFmtId="49" fontId="24" fillId="0" borderId="37" xfId="0" applyNumberFormat="1" applyFont="1" applyBorder="1" applyAlignment="1" applyProtection="1">
      <alignment horizontal="left"/>
      <protection locked="0"/>
    </xf>
    <xf numFmtId="49" fontId="24" fillId="0" borderId="38" xfId="0" applyNumberFormat="1" applyFont="1" applyBorder="1" applyAlignment="1" applyProtection="1">
      <alignment horizontal="left"/>
      <protection locked="0"/>
    </xf>
    <xf numFmtId="0" fontId="56" fillId="7" borderId="2" xfId="0" applyFont="1" applyFill="1" applyBorder="1" applyAlignment="1">
      <alignment horizontal="left" wrapText="1"/>
    </xf>
    <xf numFmtId="0" fontId="56" fillId="7" borderId="3" xfId="0" applyFont="1" applyFill="1" applyBorder="1" applyAlignment="1">
      <alignment horizontal="left" wrapText="1"/>
    </xf>
    <xf numFmtId="0" fontId="56" fillId="7" borderId="39" xfId="0" applyFont="1" applyFill="1" applyBorder="1" applyAlignment="1">
      <alignment horizontal="left" wrapText="1"/>
    </xf>
    <xf numFmtId="0" fontId="27" fillId="21" borderId="0" xfId="0" applyFont="1" applyFill="1" applyAlignment="1">
      <alignment horizontal="center"/>
    </xf>
    <xf numFmtId="0" fontId="24" fillId="2" borderId="1" xfId="0" applyFont="1" applyFill="1" applyBorder="1" applyAlignment="1" applyProtection="1">
      <alignment horizontal="left" wrapText="1"/>
      <protection locked="0"/>
    </xf>
    <xf numFmtId="49" fontId="24" fillId="0" borderId="68" xfId="0" quotePrefix="1" applyNumberFormat="1" applyFont="1" applyBorder="1" applyAlignment="1">
      <alignment horizontal="left" vertical="top" wrapText="1"/>
    </xf>
    <xf numFmtId="49" fontId="24" fillId="0" borderId="69" xfId="0" quotePrefix="1" applyNumberFormat="1" applyFont="1" applyBorder="1" applyAlignment="1">
      <alignment horizontal="left" vertical="top" wrapText="1"/>
    </xf>
    <xf numFmtId="49" fontId="24" fillId="0" borderId="70" xfId="0" quotePrefix="1" applyNumberFormat="1" applyFont="1" applyBorder="1" applyAlignment="1">
      <alignment horizontal="left" vertical="top" wrapText="1"/>
    </xf>
    <xf numFmtId="0" fontId="33" fillId="4" borderId="1" xfId="0" applyFont="1" applyFill="1" applyBorder="1" applyAlignment="1">
      <alignment horizontal="left"/>
    </xf>
    <xf numFmtId="0" fontId="27" fillId="7" borderId="1" xfId="0" applyFont="1" applyFill="1" applyBorder="1" applyAlignment="1">
      <alignment horizontal="left" wrapText="1"/>
    </xf>
    <xf numFmtId="0" fontId="27" fillId="7" borderId="1" xfId="0" applyFont="1" applyFill="1" applyBorder="1" applyAlignment="1">
      <alignment horizontal="left"/>
    </xf>
    <xf numFmtId="0" fontId="24" fillId="7" borderId="1" xfId="0" applyFont="1" applyFill="1" applyBorder="1" applyAlignment="1">
      <alignment horizontal="left"/>
    </xf>
    <xf numFmtId="0" fontId="24" fillId="13" borderId="36" xfId="0" applyFont="1" applyFill="1" applyBorder="1" applyAlignment="1">
      <alignment horizontal="left"/>
    </xf>
    <xf numFmtId="0" fontId="24" fillId="13" borderId="37" xfId="0" applyFont="1" applyFill="1" applyBorder="1" applyAlignment="1">
      <alignment horizontal="left"/>
    </xf>
    <xf numFmtId="0" fontId="24" fillId="13" borderId="38" xfId="0" applyFont="1" applyFill="1" applyBorder="1" applyAlignment="1">
      <alignment horizontal="left"/>
    </xf>
    <xf numFmtId="0" fontId="49" fillId="21" borderId="0" xfId="0" applyFont="1" applyFill="1" applyAlignment="1">
      <alignment horizontal="left" wrapText="1"/>
    </xf>
    <xf numFmtId="0" fontId="27" fillId="7" borderId="1" xfId="0" applyFont="1" applyFill="1" applyBorder="1" applyAlignment="1">
      <alignment horizontal="left" vertical="top" wrapText="1"/>
    </xf>
    <xf numFmtId="0" fontId="27" fillId="7" borderId="1" xfId="0" applyFont="1" applyFill="1" applyBorder="1" applyAlignment="1">
      <alignment horizontal="left" vertical="center" wrapText="1"/>
    </xf>
    <xf numFmtId="0" fontId="43" fillId="21" borderId="0" xfId="0" applyFont="1" applyFill="1" applyAlignment="1">
      <alignment horizontal="left" wrapText="1"/>
    </xf>
    <xf numFmtId="49" fontId="27" fillId="14" borderId="6" xfId="1" applyNumberFormat="1" applyFont="1" applyFill="1" applyBorder="1" applyAlignment="1" applyProtection="1">
      <alignment horizontal="center" vertical="center" wrapText="1"/>
    </xf>
    <xf numFmtId="49" fontId="27" fillId="14" borderId="7" xfId="1" applyNumberFormat="1" applyFont="1" applyFill="1" applyBorder="1" applyAlignment="1" applyProtection="1">
      <alignment horizontal="center" vertical="center" wrapText="1"/>
    </xf>
    <xf numFmtId="49" fontId="27" fillId="14" borderId="8" xfId="1" applyNumberFormat="1" applyFont="1" applyFill="1" applyBorder="1" applyAlignment="1" applyProtection="1">
      <alignment horizontal="center" vertical="center" wrapText="1"/>
    </xf>
    <xf numFmtId="49" fontId="27" fillId="14" borderId="40" xfId="1" applyNumberFormat="1" applyFont="1" applyFill="1" applyBorder="1" applyAlignment="1" applyProtection="1">
      <alignment horizontal="center" vertical="center" wrapText="1"/>
    </xf>
    <xf numFmtId="49" fontId="27" fillId="14" borderId="41" xfId="1" applyNumberFormat="1" applyFont="1" applyFill="1" applyBorder="1" applyAlignment="1" applyProtection="1">
      <alignment horizontal="center" vertical="center" wrapText="1"/>
    </xf>
    <xf numFmtId="49" fontId="27" fillId="14" borderId="42" xfId="1" applyNumberFormat="1" applyFont="1" applyFill="1" applyBorder="1" applyAlignment="1" applyProtection="1">
      <alignment horizontal="center" vertical="center" wrapText="1"/>
    </xf>
    <xf numFmtId="49" fontId="27" fillId="14" borderId="9" xfId="4" applyNumberFormat="1" applyFont="1" applyFill="1" applyBorder="1" applyAlignment="1" applyProtection="1">
      <alignment horizontal="center" wrapText="1"/>
    </xf>
    <xf numFmtId="49" fontId="27" fillId="14" borderId="5" xfId="4" applyNumberFormat="1" applyFont="1" applyFill="1" applyBorder="1" applyAlignment="1" applyProtection="1">
      <alignment horizontal="center" wrapText="1"/>
    </xf>
    <xf numFmtId="0" fontId="27" fillId="12" borderId="2" xfId="0" applyFont="1" applyFill="1" applyBorder="1" applyAlignment="1">
      <alignment horizontal="left"/>
    </xf>
    <xf numFmtId="0" fontId="27" fillId="12" borderId="3" xfId="0" applyFont="1" applyFill="1" applyBorder="1" applyAlignment="1">
      <alignment horizontal="left"/>
    </xf>
    <xf numFmtId="0" fontId="27" fillId="12" borderId="39" xfId="0" applyFont="1" applyFill="1" applyBorder="1" applyAlignment="1">
      <alignment horizontal="left"/>
    </xf>
    <xf numFmtId="0" fontId="27" fillId="7" borderId="2" xfId="0" applyFont="1" applyFill="1" applyBorder="1" applyAlignment="1">
      <alignment horizontal="left"/>
    </xf>
    <xf numFmtId="0" fontId="41" fillId="21" borderId="0" xfId="0" applyFont="1" applyFill="1" applyAlignment="1">
      <alignment horizontal="left" wrapText="1"/>
    </xf>
    <xf numFmtId="0" fontId="27" fillId="12" borderId="1" xfId="0" applyFont="1" applyFill="1" applyBorder="1" applyAlignment="1">
      <alignment horizontal="left"/>
    </xf>
    <xf numFmtId="0" fontId="27" fillId="2" borderId="1" xfId="0" applyFont="1" applyFill="1" applyBorder="1" applyAlignment="1" applyProtection="1">
      <alignment horizontal="left"/>
      <protection locked="0"/>
    </xf>
    <xf numFmtId="49" fontId="24" fillId="13" borderId="36" xfId="0" applyNumberFormat="1" applyFont="1" applyFill="1" applyBorder="1" applyAlignment="1">
      <alignment horizontal="left"/>
    </xf>
    <xf numFmtId="0" fontId="9" fillId="12" borderId="1" xfId="0" applyFont="1" applyFill="1" applyBorder="1" applyAlignment="1">
      <alignment horizontal="left"/>
    </xf>
    <xf numFmtId="0" fontId="50" fillId="21" borderId="0" xfId="0" applyFont="1" applyFill="1" applyAlignment="1">
      <alignment horizontal="left" wrapText="1"/>
    </xf>
    <xf numFmtId="0" fontId="9" fillId="12" borderId="2" xfId="0" applyFont="1" applyFill="1" applyBorder="1" applyAlignment="1">
      <alignment horizontal="center"/>
    </xf>
    <xf numFmtId="0" fontId="9" fillId="12" borderId="3" xfId="0" applyFont="1" applyFill="1" applyBorder="1" applyAlignment="1">
      <alignment horizontal="center"/>
    </xf>
    <xf numFmtId="0" fontId="9" fillId="12" borderId="39" xfId="0" applyFont="1" applyFill="1" applyBorder="1" applyAlignment="1">
      <alignment horizontal="center"/>
    </xf>
    <xf numFmtId="0" fontId="24" fillId="7" borderId="1" xfId="0" applyFont="1" applyFill="1" applyBorder="1" applyAlignment="1">
      <alignment horizontal="left" wrapText="1"/>
    </xf>
    <xf numFmtId="0" fontId="52" fillId="21" borderId="0" xfId="0" applyFont="1" applyFill="1" applyAlignment="1">
      <alignment horizontal="left" wrapText="1"/>
    </xf>
    <xf numFmtId="0" fontId="42" fillId="21" borderId="0" xfId="0" applyFont="1" applyFill="1" applyAlignment="1">
      <alignment horizontal="left" wrapText="1"/>
    </xf>
    <xf numFmtId="0" fontId="27" fillId="4" borderId="1" xfId="0" applyFont="1" applyFill="1" applyBorder="1" applyAlignment="1">
      <alignment horizontal="left"/>
    </xf>
    <xf numFmtId="0" fontId="24" fillId="12" borderId="1" xfId="0" applyFont="1" applyFill="1" applyBorder="1" applyAlignment="1">
      <alignment horizontal="left" wrapText="1"/>
    </xf>
    <xf numFmtId="0" fontId="24" fillId="7" borderId="2" xfId="0" applyFont="1" applyFill="1" applyBorder="1" applyAlignment="1">
      <alignment horizontal="left"/>
    </xf>
    <xf numFmtId="0" fontId="24" fillId="7" borderId="3" xfId="0" applyFont="1" applyFill="1" applyBorder="1" applyAlignment="1">
      <alignment horizontal="left"/>
    </xf>
    <xf numFmtId="0" fontId="24" fillId="7" borderId="39" xfId="0" applyFont="1" applyFill="1" applyBorder="1" applyAlignment="1">
      <alignment horizontal="left"/>
    </xf>
    <xf numFmtId="0" fontId="24" fillId="0" borderId="1" xfId="0" applyFont="1" applyBorder="1" applyAlignment="1" applyProtection="1">
      <alignment horizontal="left"/>
      <protection locked="0"/>
    </xf>
    <xf numFmtId="0" fontId="24" fillId="25" borderId="1" xfId="0" applyFont="1" applyFill="1" applyBorder="1" applyAlignment="1">
      <alignment horizontal="left" wrapText="1"/>
    </xf>
    <xf numFmtId="0" fontId="24" fillId="25" borderId="1" xfId="0" applyFont="1" applyFill="1" applyBorder="1" applyAlignment="1">
      <alignment horizontal="left"/>
    </xf>
    <xf numFmtId="167" fontId="27" fillId="14" borderId="9" xfId="0" applyNumberFormat="1" applyFont="1" applyFill="1" applyBorder="1" applyAlignment="1">
      <alignment horizontal="center"/>
    </xf>
    <xf numFmtId="167" fontId="27" fillId="14" borderId="4" xfId="0" applyNumberFormat="1" applyFont="1" applyFill="1" applyBorder="1" applyAlignment="1">
      <alignment horizontal="center"/>
    </xf>
    <xf numFmtId="167" fontId="27" fillId="14" borderId="5" xfId="0" applyNumberFormat="1" applyFont="1" applyFill="1" applyBorder="1" applyAlignment="1">
      <alignment horizontal="center"/>
    </xf>
    <xf numFmtId="0" fontId="9" fillId="12" borderId="2" xfId="0" applyFont="1" applyFill="1" applyBorder="1" applyAlignment="1">
      <alignment horizontal="left"/>
    </xf>
    <xf numFmtId="0" fontId="9" fillId="12" borderId="3" xfId="0" applyFont="1" applyFill="1" applyBorder="1" applyAlignment="1">
      <alignment horizontal="left"/>
    </xf>
    <xf numFmtId="0" fontId="9" fillId="12" borderId="79" xfId="0" applyFont="1" applyFill="1" applyBorder="1" applyAlignment="1">
      <alignment horizontal="left"/>
    </xf>
    <xf numFmtId="0" fontId="33" fillId="10" borderId="1" xfId="0" applyFont="1" applyFill="1" applyBorder="1" applyAlignment="1">
      <alignment horizontal="left" vertical="center"/>
    </xf>
    <xf numFmtId="0" fontId="44" fillId="12" borderId="3" xfId="0" applyFont="1" applyFill="1" applyBorder="1" applyAlignment="1">
      <alignment horizontal="right"/>
    </xf>
    <xf numFmtId="0" fontId="44" fillId="12" borderId="39" xfId="0" applyFont="1" applyFill="1" applyBorder="1" applyAlignment="1">
      <alignment horizontal="right"/>
    </xf>
    <xf numFmtId="0" fontId="24" fillId="12" borderId="2" xfId="0" applyFont="1" applyFill="1" applyBorder="1" applyAlignment="1">
      <alignment horizontal="left"/>
    </xf>
    <xf numFmtId="0" fontId="24" fillId="12" borderId="3" xfId="0" applyFont="1" applyFill="1" applyBorder="1" applyAlignment="1">
      <alignment horizontal="left"/>
    </xf>
    <xf numFmtId="0" fontId="34" fillId="12" borderId="2" xfId="0" applyFont="1" applyFill="1" applyBorder="1" applyAlignment="1">
      <alignment horizontal="left"/>
    </xf>
    <xf numFmtId="0" fontId="34" fillId="12" borderId="3" xfId="0" applyFont="1" applyFill="1" applyBorder="1" applyAlignment="1">
      <alignment horizontal="left"/>
    </xf>
    <xf numFmtId="0" fontId="34" fillId="12" borderId="71" xfId="0" applyFont="1" applyFill="1" applyBorder="1" applyAlignment="1">
      <alignment horizontal="left"/>
    </xf>
    <xf numFmtId="0" fontId="27" fillId="5" borderId="1" xfId="0" applyFont="1" applyFill="1" applyBorder="1" applyAlignment="1">
      <alignment horizontal="left"/>
    </xf>
    <xf numFmtId="0" fontId="36" fillId="21" borderId="0" xfId="0" applyFont="1" applyFill="1" applyAlignment="1">
      <alignment horizontal="left" wrapText="1"/>
    </xf>
    <xf numFmtId="0" fontId="28" fillId="7" borderId="3" xfId="0" applyFont="1" applyFill="1" applyBorder="1" applyAlignment="1">
      <alignment horizontal="right"/>
    </xf>
    <xf numFmtId="0" fontId="28" fillId="7" borderId="79" xfId="0" applyFont="1" applyFill="1" applyBorder="1" applyAlignment="1">
      <alignment horizontal="right"/>
    </xf>
    <xf numFmtId="0" fontId="28" fillId="7" borderId="80" xfId="0" applyFont="1" applyFill="1" applyBorder="1" applyAlignment="1">
      <alignment horizontal="right"/>
    </xf>
    <xf numFmtId="0" fontId="27" fillId="21" borderId="0" xfId="0" applyFont="1" applyFill="1" applyAlignment="1">
      <alignment horizontal="left"/>
    </xf>
    <xf numFmtId="0" fontId="29" fillId="7" borderId="3" xfId="0" applyFont="1" applyFill="1" applyBorder="1" applyAlignment="1">
      <alignment horizontal="right"/>
    </xf>
    <xf numFmtId="0" fontId="29" fillId="7" borderId="39" xfId="0" applyFont="1" applyFill="1" applyBorder="1" applyAlignment="1">
      <alignment horizontal="right"/>
    </xf>
    <xf numFmtId="49" fontId="24" fillId="11" borderId="72" xfId="0" applyNumberFormat="1" applyFont="1" applyFill="1" applyBorder="1" applyAlignment="1">
      <alignment wrapText="1"/>
    </xf>
    <xf numFmtId="49" fontId="24" fillId="11" borderId="0" xfId="0" applyNumberFormat="1" applyFont="1" applyFill="1" applyAlignment="1">
      <alignment wrapText="1"/>
    </xf>
    <xf numFmtId="49" fontId="24" fillId="11" borderId="73" xfId="0" applyNumberFormat="1" applyFont="1" applyFill="1" applyBorder="1" applyAlignment="1">
      <alignment wrapText="1"/>
    </xf>
    <xf numFmtId="0" fontId="46" fillId="11" borderId="0" xfId="0" applyFont="1" applyFill="1" applyAlignment="1">
      <alignment horizontal="left" wrapText="1"/>
    </xf>
    <xf numFmtId="1" fontId="24" fillId="13" borderId="36" xfId="0" applyNumberFormat="1" applyFont="1" applyFill="1" applyBorder="1" applyAlignment="1">
      <alignment horizontal="left"/>
    </xf>
    <xf numFmtId="1" fontId="24" fillId="13" borderId="37" xfId="0" applyNumberFormat="1" applyFont="1" applyFill="1" applyBorder="1" applyAlignment="1">
      <alignment horizontal="left"/>
    </xf>
    <xf numFmtId="1" fontId="24" fillId="13" borderId="38" xfId="0" applyNumberFormat="1" applyFont="1" applyFill="1" applyBorder="1" applyAlignment="1">
      <alignment horizontal="left"/>
    </xf>
    <xf numFmtId="49" fontId="24" fillId="11" borderId="74" xfId="0" applyNumberFormat="1" applyFont="1" applyFill="1" applyBorder="1" applyAlignment="1">
      <alignment wrapText="1"/>
    </xf>
    <xf numFmtId="49" fontId="24" fillId="11" borderId="75" xfId="0" applyNumberFormat="1" applyFont="1" applyFill="1" applyBorder="1" applyAlignment="1">
      <alignment wrapText="1"/>
    </xf>
    <xf numFmtId="49" fontId="24" fillId="11" borderId="76" xfId="0" applyNumberFormat="1" applyFont="1" applyFill="1" applyBorder="1" applyAlignment="1">
      <alignment wrapText="1"/>
    </xf>
    <xf numFmtId="0" fontId="29" fillId="0" borderId="1" xfId="0" applyFont="1" applyBorder="1" applyAlignment="1" applyProtection="1">
      <alignment horizontal="left" vertical="top" wrapText="1"/>
      <protection locked="0"/>
    </xf>
    <xf numFmtId="0" fontId="44" fillId="7" borderId="3" xfId="0" applyFont="1" applyFill="1" applyBorder="1" applyAlignment="1">
      <alignment horizontal="right"/>
    </xf>
    <xf numFmtId="0" fontId="44" fillId="7" borderId="39" xfId="0" applyFont="1" applyFill="1" applyBorder="1" applyAlignment="1">
      <alignment horizontal="right"/>
    </xf>
    <xf numFmtId="0" fontId="34" fillId="4" borderId="1" xfId="0" applyFont="1" applyFill="1" applyBorder="1" applyAlignment="1">
      <alignment horizontal="left"/>
    </xf>
    <xf numFmtId="166" fontId="27" fillId="12" borderId="9" xfId="1" applyNumberFormat="1" applyFont="1" applyFill="1" applyBorder="1" applyAlignment="1" applyProtection="1">
      <alignment horizontal="left" vertical="top" wrapText="1"/>
    </xf>
    <xf numFmtId="166" fontId="27" fillId="12" borderId="4" xfId="1" applyNumberFormat="1" applyFont="1" applyFill="1" applyBorder="1" applyAlignment="1" applyProtection="1">
      <alignment horizontal="left" vertical="top" wrapText="1"/>
    </xf>
    <xf numFmtId="166" fontId="27" fillId="12" borderId="5" xfId="1" applyNumberFormat="1" applyFont="1" applyFill="1" applyBorder="1" applyAlignment="1" applyProtection="1">
      <alignment horizontal="left" vertical="top" wrapText="1"/>
    </xf>
    <xf numFmtId="0" fontId="28" fillId="18" borderId="47" xfId="0" applyFont="1" applyFill="1" applyBorder="1" applyAlignment="1">
      <alignment horizontal="left"/>
    </xf>
    <xf numFmtId="0" fontId="28" fillId="18" borderId="48" xfId="0" applyFont="1" applyFill="1" applyBorder="1" applyAlignment="1">
      <alignment horizontal="left"/>
    </xf>
    <xf numFmtId="0" fontId="28" fillId="18" borderId="49" xfId="0" applyFont="1" applyFill="1" applyBorder="1" applyAlignment="1">
      <alignment horizontal="left"/>
    </xf>
    <xf numFmtId="0" fontId="24" fillId="13" borderId="56" xfId="0" applyFont="1" applyFill="1" applyBorder="1" applyAlignment="1">
      <alignment horizontal="left"/>
    </xf>
    <xf numFmtId="0" fontId="24" fillId="13" borderId="57" xfId="0" applyFont="1" applyFill="1" applyBorder="1" applyAlignment="1">
      <alignment horizontal="left"/>
    </xf>
    <xf numFmtId="0" fontId="24" fillId="13" borderId="58" xfId="0" applyFont="1" applyFill="1" applyBorder="1" applyAlignment="1">
      <alignment horizontal="left"/>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1" xfId="0" applyFont="1" applyBorder="1" applyAlignment="1">
      <alignment horizontal="center" vertical="center" wrapText="1"/>
    </xf>
    <xf numFmtId="170" fontId="24" fillId="0" borderId="0" xfId="0" applyNumberFormat="1" applyFont="1" applyAlignment="1">
      <alignment horizontal="left"/>
    </xf>
    <xf numFmtId="0" fontId="46" fillId="0" borderId="0" xfId="0" applyFont="1" applyAlignment="1">
      <alignment horizontal="center"/>
    </xf>
    <xf numFmtId="0" fontId="24" fillId="13" borderId="43" xfId="0" applyFont="1" applyFill="1" applyBorder="1" applyAlignment="1">
      <alignment horizontal="left"/>
    </xf>
    <xf numFmtId="0" fontId="24" fillId="13" borderId="44" xfId="0" applyFont="1" applyFill="1" applyBorder="1" applyAlignment="1">
      <alignment horizontal="left"/>
    </xf>
    <xf numFmtId="0" fontId="24" fillId="13" borderId="45" xfId="0" applyFont="1" applyFill="1" applyBorder="1" applyAlignment="1">
      <alignment horizontal="left"/>
    </xf>
    <xf numFmtId="1" fontId="24" fillId="13" borderId="46" xfId="0" applyNumberFormat="1" applyFont="1" applyFill="1" applyBorder="1" applyAlignment="1">
      <alignment horizontal="left"/>
    </xf>
    <xf numFmtId="0" fontId="46" fillId="21" borderId="0" xfId="0" applyFont="1" applyFill="1" applyAlignment="1"/>
    <xf numFmtId="0" fontId="33" fillId="17" borderId="68" xfId="0" applyFont="1" applyFill="1" applyBorder="1" applyAlignment="1"/>
    <xf numFmtId="0" fontId="33" fillId="17" borderId="69" xfId="0" applyFont="1" applyFill="1" applyBorder="1" applyAlignment="1"/>
    <xf numFmtId="0" fontId="33" fillId="17" borderId="70" xfId="0" applyFont="1" applyFill="1" applyBorder="1" applyAlignment="1"/>
    <xf numFmtId="0" fontId="24" fillId="0" borderId="2" xfId="0" applyFont="1" applyBorder="1" applyAlignment="1" applyProtection="1">
      <protection locked="0"/>
    </xf>
    <xf numFmtId="0" fontId="24" fillId="0" borderId="39" xfId="0" applyFont="1" applyBorder="1" applyAlignment="1" applyProtection="1">
      <protection locked="0"/>
    </xf>
    <xf numFmtId="0" fontId="31" fillId="21" borderId="0" xfId="0" applyFont="1" applyFill="1" applyAlignment="1"/>
    <xf numFmtId="0" fontId="24" fillId="0" borderId="1" xfId="0" applyFont="1" applyBorder="1" applyAlignment="1" applyProtection="1">
      <protection locked="0"/>
    </xf>
    <xf numFmtId="0" fontId="24" fillId="0" borderId="3" xfId="0" applyFont="1" applyBorder="1" applyAlignment="1" applyProtection="1">
      <protection locked="0"/>
    </xf>
    <xf numFmtId="49" fontId="24" fillId="11" borderId="72" xfId="0" applyNumberFormat="1" applyFont="1" applyFill="1" applyBorder="1" applyAlignment="1"/>
    <xf numFmtId="49" fontId="24" fillId="11" borderId="0" xfId="0" applyNumberFormat="1" applyFont="1" applyFill="1" applyAlignment="1"/>
    <xf numFmtId="49" fontId="24" fillId="11" borderId="73" xfId="0" applyNumberFormat="1" applyFont="1" applyFill="1" applyBorder="1" applyAlignment="1"/>
    <xf numFmtId="0" fontId="27" fillId="0" borderId="53" xfId="0" applyFont="1" applyBorder="1" applyAlignment="1"/>
    <xf numFmtId="0" fontId="27" fillId="0" borderId="54" xfId="0" applyFont="1" applyBorder="1" applyAlignment="1"/>
    <xf numFmtId="0" fontId="27" fillId="0" borderId="55" xfId="0" applyFont="1" applyBorder="1" applyAlignment="1"/>
    <xf numFmtId="0" fontId="27" fillId="18" borderId="50" xfId="0" applyFont="1" applyFill="1" applyBorder="1" applyAlignment="1"/>
    <xf numFmtId="0" fontId="27" fillId="18" borderId="51" xfId="0" applyFont="1" applyFill="1" applyBorder="1" applyAlignment="1"/>
    <xf numFmtId="0" fontId="27" fillId="18" borderId="52" xfId="0" applyFont="1" applyFill="1" applyBorder="1" applyAlignment="1"/>
    <xf numFmtId="0" fontId="28" fillId="18" borderId="47" xfId="0" applyFont="1" applyFill="1" applyBorder="1" applyAlignment="1"/>
    <xf numFmtId="0" fontId="28" fillId="18" borderId="48" xfId="0" applyFont="1" applyFill="1" applyBorder="1" applyAlignment="1"/>
    <xf numFmtId="0" fontId="28" fillId="18" borderId="49" xfId="0" applyFont="1" applyFill="1" applyBorder="1" applyAlignment="1"/>
  </cellXfs>
  <cellStyles count="8">
    <cellStyle name="Comma" xfId="1" builtinId="3"/>
    <cellStyle name="Comma 2" xfId="2" xr:uid="{00000000-0005-0000-0000-000001000000}"/>
    <cellStyle name="Comma 2 2" xfId="3" xr:uid="{00000000-0005-0000-0000-000002000000}"/>
    <cellStyle name="Currency" xfId="4" builtinId="4"/>
    <cellStyle name="Currency 2" xfId="5" xr:uid="{00000000-0005-0000-0000-000004000000}"/>
    <cellStyle name="Currency 2 2" xfId="6" xr:uid="{00000000-0005-0000-0000-000005000000}"/>
    <cellStyle name="Normal" xfId="0" builtinId="0"/>
    <cellStyle name="Percent" xfId="7"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BFFFF"/>
      <color rgb="FF2DFFFF"/>
      <color rgb="FF66FFFF"/>
      <color rgb="FF66CCFF"/>
      <color rgb="FF2E38B1"/>
      <color rgb="FF2E3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22860</xdr:colOff>
      <xdr:row>1</xdr:row>
      <xdr:rowOff>9524</xdr:rowOff>
    </xdr:from>
    <xdr:to>
      <xdr:col>1</xdr:col>
      <xdr:colOff>895350</xdr:colOff>
      <xdr:row>4</xdr:row>
      <xdr:rowOff>203867</xdr:rowOff>
    </xdr:to>
    <xdr:pic>
      <xdr:nvPicPr>
        <xdr:cNvPr id="1079" name="Picture 2">
          <a:extLst>
            <a:ext uri="{FF2B5EF4-FFF2-40B4-BE49-F238E27FC236}">
              <a16:creationId xmlns:a16="http://schemas.microsoft.com/office/drawing/2014/main" id="{00000000-0008-0000-0000-000037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1935" y="276224"/>
          <a:ext cx="872490" cy="880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xdr:colOff>
      <xdr:row>61</xdr:row>
      <xdr:rowOff>0</xdr:rowOff>
    </xdr:from>
    <xdr:to>
      <xdr:col>1</xdr:col>
      <xdr:colOff>922972</xdr:colOff>
      <xdr:row>65</xdr:row>
      <xdr:rowOff>19050</xdr:rowOff>
    </xdr:to>
    <xdr:pic>
      <xdr:nvPicPr>
        <xdr:cNvPr id="1080" name="Picture 2">
          <a:extLst>
            <a:ext uri="{FF2B5EF4-FFF2-40B4-BE49-F238E27FC236}">
              <a16:creationId xmlns:a16="http://schemas.microsoft.com/office/drawing/2014/main" id="{00000000-0008-0000-0000-000038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8602" y="16443960"/>
          <a:ext cx="902970"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125</xdr:row>
      <xdr:rowOff>0</xdr:rowOff>
    </xdr:from>
    <xdr:to>
      <xdr:col>1</xdr:col>
      <xdr:colOff>918210</xdr:colOff>
      <xdr:row>129</xdr:row>
      <xdr:rowOff>19050</xdr:rowOff>
    </xdr:to>
    <xdr:pic>
      <xdr:nvPicPr>
        <xdr:cNvPr id="1081" name="Picture 3">
          <a:extLst>
            <a:ext uri="{FF2B5EF4-FFF2-40B4-BE49-F238E27FC236}">
              <a16:creationId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840" y="30022800"/>
          <a:ext cx="902970" cy="902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9525</xdr:rowOff>
    </xdr:from>
    <xdr:to>
      <xdr:col>1</xdr:col>
      <xdr:colOff>723900</xdr:colOff>
      <xdr:row>5</xdr:row>
      <xdr:rowOff>133350</xdr:rowOff>
    </xdr:to>
    <xdr:pic>
      <xdr:nvPicPr>
        <xdr:cNvPr id="2067" name="Picture 2">
          <a:extLst>
            <a:ext uri="{FF2B5EF4-FFF2-40B4-BE49-F238E27FC236}">
              <a16:creationId xmlns:a16="http://schemas.microsoft.com/office/drawing/2014/main" id="{00000000-0008-0000-0100-000013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5429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2609850</xdr:colOff>
      <xdr:row>1</xdr:row>
      <xdr:rowOff>38100</xdr:rowOff>
    </xdr:from>
    <xdr:to>
      <xdr:col>2</xdr:col>
      <xdr:colOff>895350</xdr:colOff>
      <xdr:row>4</xdr:row>
      <xdr:rowOff>152400</xdr:rowOff>
    </xdr:to>
    <xdr:pic>
      <xdr:nvPicPr>
        <xdr:cNvPr id="3091" name="Picture 1" descr="AC_FUND_Theatre.png">
          <a:extLst>
            <a:ext uri="{FF2B5EF4-FFF2-40B4-BE49-F238E27FC236}">
              <a16:creationId xmlns:a16="http://schemas.microsoft.com/office/drawing/2014/main" id="{00000000-0008-0000-0200-00001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90825" y="152400"/>
          <a:ext cx="1381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6"/>
  <sheetViews>
    <sheetView showGridLines="0" tabSelected="1" topLeftCell="A39" zoomScaleNormal="100" zoomScaleSheetLayoutView="100" workbookViewId="0">
      <selection activeCell="C57" sqref="C57:F57"/>
    </sheetView>
  </sheetViews>
  <sheetFormatPr defaultColWidth="9.140625" defaultRowHeight="15.75"/>
  <cols>
    <col min="1" max="1" width="3.28515625" style="65" customWidth="1"/>
    <col min="2" max="2" width="46.42578125" style="1" customWidth="1"/>
    <col min="3" max="3" width="18.42578125" style="13" customWidth="1"/>
    <col min="4" max="5" width="18.42578125" style="14" customWidth="1"/>
    <col min="6" max="6" width="20.42578125" style="14" customWidth="1"/>
    <col min="7" max="7" width="17.140625" style="14" customWidth="1"/>
    <col min="8" max="8" width="3" style="1" customWidth="1"/>
    <col min="9" max="9" width="101.42578125" style="43" customWidth="1"/>
    <col min="10" max="10" width="3" style="1" customWidth="1"/>
    <col min="11" max="16384" width="9.140625" style="1"/>
  </cols>
  <sheetData>
    <row r="1" spans="1:10" s="4" customFormat="1" ht="21">
      <c r="A1" s="169"/>
      <c r="B1" s="167"/>
      <c r="C1" s="172"/>
      <c r="D1" s="173"/>
      <c r="E1" s="173"/>
      <c r="F1" s="173"/>
      <c r="G1" s="173"/>
      <c r="H1" s="167"/>
      <c r="I1" s="198"/>
      <c r="J1" s="194"/>
    </row>
    <row r="2" spans="1:10" s="4" customFormat="1" ht="21">
      <c r="A2" s="169"/>
      <c r="B2" s="168"/>
      <c r="C2" s="329" t="s">
        <v>0</v>
      </c>
      <c r="D2" s="329"/>
      <c r="E2" s="329"/>
      <c r="F2" s="329"/>
      <c r="G2" s="174" t="s">
        <v>1</v>
      </c>
      <c r="H2" s="168"/>
      <c r="I2" s="174" t="s">
        <v>2</v>
      </c>
      <c r="J2" s="194"/>
    </row>
    <row r="3" spans="1:10" s="7" customFormat="1" ht="16.5" thickBot="1">
      <c r="A3" s="166"/>
      <c r="B3" s="170"/>
      <c r="C3" s="170"/>
      <c r="D3" s="168"/>
      <c r="E3" s="168"/>
      <c r="F3" s="168"/>
      <c r="G3" s="168"/>
      <c r="H3" s="168"/>
      <c r="I3" s="199"/>
      <c r="J3" s="195"/>
    </row>
    <row r="4" spans="1:10" ht="16.5" thickBot="1">
      <c r="A4" s="169"/>
      <c r="B4" s="171" t="s">
        <v>3</v>
      </c>
      <c r="C4" s="218"/>
      <c r="D4" s="219"/>
      <c r="E4" s="220"/>
      <c r="F4" s="167"/>
      <c r="G4" s="168"/>
      <c r="H4" s="168"/>
      <c r="I4" s="181"/>
      <c r="J4" s="167"/>
    </row>
    <row r="5" spans="1:10" ht="16.5" thickBot="1">
      <c r="A5" s="169"/>
      <c r="B5" s="171" t="s">
        <v>4</v>
      </c>
      <c r="C5" s="221"/>
      <c r="D5" s="222"/>
      <c r="E5" s="223"/>
      <c r="F5" s="167"/>
      <c r="G5" s="168"/>
      <c r="H5" s="168"/>
      <c r="I5" s="181"/>
      <c r="J5" s="167"/>
    </row>
    <row r="6" spans="1:10" ht="16.5" thickBot="1">
      <c r="A6" s="169"/>
      <c r="B6" s="171" t="s">
        <v>5</v>
      </c>
      <c r="C6" s="218"/>
      <c r="D6" s="219"/>
      <c r="E6" s="220"/>
      <c r="F6" s="167"/>
      <c r="G6" s="168"/>
      <c r="H6" s="168"/>
      <c r="I6" s="181"/>
      <c r="J6" s="167"/>
    </row>
    <row r="7" spans="1:10" ht="16.5" thickBot="1">
      <c r="A7" s="169"/>
      <c r="B7" s="167"/>
      <c r="C7" s="172"/>
      <c r="D7" s="173"/>
      <c r="E7" s="173"/>
      <c r="F7" s="173"/>
      <c r="G7" s="173"/>
      <c r="H7" s="167"/>
      <c r="I7" s="181"/>
      <c r="J7" s="167"/>
    </row>
    <row r="8" spans="1:10" s="9" customFormat="1" ht="19.5" thickBot="1">
      <c r="A8" s="166"/>
      <c r="B8" s="330" t="s">
        <v>6</v>
      </c>
      <c r="C8" s="331"/>
      <c r="D8" s="331"/>
      <c r="E8" s="331"/>
      <c r="F8" s="331"/>
      <c r="G8" s="332"/>
      <c r="H8" s="167"/>
      <c r="I8" s="201"/>
      <c r="J8" s="196"/>
    </row>
    <row r="9" spans="1:10" s="9" customFormat="1" ht="168.75" customHeight="1" thickBot="1">
      <c r="A9" s="166"/>
      <c r="B9" s="229" t="s">
        <v>7</v>
      </c>
      <c r="C9" s="230"/>
      <c r="D9" s="230"/>
      <c r="E9" s="230"/>
      <c r="F9" s="230"/>
      <c r="G9" s="231"/>
      <c r="H9" s="167"/>
      <c r="I9" s="201"/>
      <c r="J9" s="196"/>
    </row>
    <row r="10" spans="1:10" s="9" customFormat="1" ht="15" customHeight="1" thickBot="1">
      <c r="A10" s="166"/>
      <c r="B10" s="167"/>
      <c r="C10" s="167"/>
      <c r="D10" s="167"/>
      <c r="E10" s="167"/>
      <c r="F10" s="167"/>
      <c r="G10" s="167"/>
      <c r="H10" s="167"/>
      <c r="I10" s="201"/>
      <c r="J10" s="196"/>
    </row>
    <row r="11" spans="1:10" s="9" customFormat="1" ht="19.5" thickBot="1">
      <c r="A11" s="166"/>
      <c r="B11" s="232" t="s">
        <v>8</v>
      </c>
      <c r="C11" s="232"/>
      <c r="D11" s="232"/>
      <c r="E11" s="232"/>
      <c r="F11" s="232"/>
      <c r="G11" s="232"/>
      <c r="H11" s="167"/>
      <c r="I11" s="44" t="s">
        <v>9</v>
      </c>
      <c r="J11" s="196"/>
    </row>
    <row r="12" spans="1:10" s="9" customFormat="1" ht="16.5" thickBot="1">
      <c r="A12" s="166"/>
      <c r="B12" s="233" t="s">
        <v>10</v>
      </c>
      <c r="C12" s="233"/>
      <c r="D12" s="233"/>
      <c r="E12" s="233"/>
      <c r="F12" s="233"/>
      <c r="G12" s="51">
        <v>0</v>
      </c>
      <c r="H12" s="167"/>
      <c r="I12" s="45"/>
      <c r="J12" s="196"/>
    </row>
    <row r="13" spans="1:10" s="9" customFormat="1" ht="16.5" thickBot="1">
      <c r="A13" s="166"/>
      <c r="B13" s="233" t="s">
        <v>11</v>
      </c>
      <c r="C13" s="233"/>
      <c r="D13" s="233"/>
      <c r="E13" s="233"/>
      <c r="F13" s="233"/>
      <c r="G13" s="51">
        <v>0</v>
      </c>
      <c r="H13" s="167"/>
      <c r="I13" s="45"/>
      <c r="J13" s="196"/>
    </row>
    <row r="14" spans="1:10" s="9" customFormat="1" ht="33" customHeight="1" thickBot="1">
      <c r="A14" s="166"/>
      <c r="B14" s="240" t="s">
        <v>12</v>
      </c>
      <c r="C14" s="240"/>
      <c r="D14" s="240"/>
      <c r="E14" s="240"/>
      <c r="F14" s="240"/>
      <c r="G14" s="51">
        <v>0</v>
      </c>
      <c r="H14" s="167"/>
      <c r="I14" s="45"/>
      <c r="J14" s="196"/>
    </row>
    <row r="15" spans="1:10" s="9" customFormat="1" ht="16.5" customHeight="1" thickBot="1">
      <c r="A15" s="166"/>
      <c r="B15" s="234" t="s">
        <v>13</v>
      </c>
      <c r="C15" s="234"/>
      <c r="D15" s="234"/>
      <c r="E15" s="234"/>
      <c r="F15" s="234"/>
      <c r="G15" s="51">
        <v>0</v>
      </c>
      <c r="H15" s="167"/>
      <c r="I15" s="45"/>
      <c r="J15" s="196"/>
    </row>
    <row r="16" spans="1:10" s="9" customFormat="1" ht="16.5" thickBot="1">
      <c r="A16" s="166"/>
      <c r="B16" s="233" t="s">
        <v>14</v>
      </c>
      <c r="C16" s="233"/>
      <c r="D16" s="233"/>
      <c r="E16" s="233"/>
      <c r="F16" s="233"/>
      <c r="G16" s="51">
        <v>0</v>
      </c>
      <c r="H16" s="167"/>
      <c r="I16" s="45"/>
      <c r="J16" s="196"/>
    </row>
    <row r="17" spans="1:10" s="11" customFormat="1" ht="16.5" thickBot="1">
      <c r="A17" s="166"/>
      <c r="B17" s="233" t="s">
        <v>15</v>
      </c>
      <c r="C17" s="233"/>
      <c r="D17" s="233"/>
      <c r="E17" s="233"/>
      <c r="F17" s="233"/>
      <c r="G17" s="51">
        <v>0</v>
      </c>
      <c r="H17" s="167"/>
      <c r="I17" s="46"/>
      <c r="J17" s="196"/>
    </row>
    <row r="18" spans="1:10" s="11" customFormat="1" ht="7.9" customHeight="1">
      <c r="A18" s="166"/>
      <c r="B18" s="182"/>
      <c r="C18" s="182"/>
      <c r="D18" s="182"/>
      <c r="E18" s="182"/>
      <c r="F18" s="182"/>
      <c r="G18" s="182"/>
      <c r="H18" s="167"/>
      <c r="I18" s="201"/>
      <c r="J18" s="196"/>
    </row>
    <row r="19" spans="1:10" s="50" customFormat="1" ht="21">
      <c r="A19" s="166"/>
      <c r="B19" s="242" t="s">
        <v>16</v>
      </c>
      <c r="C19" s="242"/>
      <c r="D19" s="242"/>
      <c r="E19" s="242"/>
      <c r="F19" s="242"/>
      <c r="G19" s="242"/>
      <c r="H19" s="178"/>
      <c r="I19" s="201"/>
      <c r="J19" s="197"/>
    </row>
    <row r="20" spans="1:10" s="9" customFormat="1" ht="16.5" thickBot="1">
      <c r="A20" s="166"/>
      <c r="B20" s="170" t="s">
        <v>17</v>
      </c>
      <c r="C20" s="167"/>
      <c r="D20" s="167"/>
      <c r="E20" s="167"/>
      <c r="F20" s="167"/>
      <c r="G20" s="167"/>
      <c r="H20" s="167"/>
      <c r="I20" s="201"/>
      <c r="J20" s="196"/>
    </row>
    <row r="21" spans="1:10" ht="19.5" thickBot="1">
      <c r="A21" s="169" t="s">
        <v>18</v>
      </c>
      <c r="B21" s="232" t="s">
        <v>19</v>
      </c>
      <c r="C21" s="232"/>
      <c r="D21" s="232"/>
      <c r="E21" s="232"/>
      <c r="F21" s="232"/>
      <c r="G21" s="232"/>
      <c r="H21" s="167"/>
      <c r="I21" s="46"/>
      <c r="J21" s="167"/>
    </row>
    <row r="22" spans="1:10" ht="49.5" customHeight="1" thickBot="1">
      <c r="A22" s="169"/>
      <c r="B22" s="240" t="s">
        <v>20</v>
      </c>
      <c r="C22" s="22" t="s">
        <v>21</v>
      </c>
      <c r="D22" s="22" t="s">
        <v>15</v>
      </c>
      <c r="E22" s="22" t="s">
        <v>22</v>
      </c>
      <c r="F22" s="63" t="s">
        <v>23</v>
      </c>
      <c r="G22" s="249"/>
      <c r="H22" s="167"/>
      <c r="I22" s="45"/>
      <c r="J22" s="167"/>
    </row>
    <row r="23" spans="1:10" ht="27" customHeight="1" thickBot="1">
      <c r="A23" s="169"/>
      <c r="B23" s="240"/>
      <c r="C23" s="55">
        <v>0</v>
      </c>
      <c r="D23" s="56">
        <f>SUM(G17)</f>
        <v>0</v>
      </c>
      <c r="E23" s="57">
        <v>0</v>
      </c>
      <c r="F23" s="58">
        <f>SUM(C23*D23)*E23</f>
        <v>0</v>
      </c>
      <c r="G23" s="250"/>
      <c r="H23" s="167"/>
      <c r="I23" s="45"/>
      <c r="J23" s="167"/>
    </row>
    <row r="24" spans="1:10" ht="33" customHeight="1" thickBot="1">
      <c r="A24" s="169"/>
      <c r="B24" s="240" t="s">
        <v>24</v>
      </c>
      <c r="C24" s="48" t="s">
        <v>25</v>
      </c>
      <c r="D24" s="243"/>
      <c r="E24" s="244"/>
      <c r="F24" s="245"/>
      <c r="G24" s="64"/>
      <c r="H24" s="167"/>
      <c r="I24" s="45"/>
      <c r="J24" s="167"/>
    </row>
    <row r="25" spans="1:10" ht="27" customHeight="1" thickBot="1">
      <c r="A25" s="169"/>
      <c r="B25" s="240"/>
      <c r="C25" s="59">
        <v>0</v>
      </c>
      <c r="D25" s="246"/>
      <c r="E25" s="247"/>
      <c r="F25" s="248"/>
      <c r="G25" s="72">
        <f>SUM(F23*C25)</f>
        <v>0</v>
      </c>
      <c r="H25" s="167"/>
      <c r="I25" s="54"/>
      <c r="J25" s="167"/>
    </row>
    <row r="26" spans="1:10" s="11" customFormat="1" ht="7.5" customHeight="1" thickBot="1">
      <c r="A26" s="166"/>
      <c r="B26" s="12"/>
      <c r="C26" s="12"/>
      <c r="D26" s="12"/>
      <c r="E26" s="12"/>
      <c r="F26" s="12"/>
      <c r="G26" s="12"/>
      <c r="H26" s="167"/>
      <c r="I26" s="201"/>
      <c r="J26" s="196"/>
    </row>
    <row r="27" spans="1:10" ht="16.5" customHeight="1" thickBot="1">
      <c r="A27" s="169"/>
      <c r="B27" s="241" t="s">
        <v>26</v>
      </c>
      <c r="C27" s="22" t="s">
        <v>27</v>
      </c>
      <c r="D27" s="22" t="s">
        <v>28</v>
      </c>
      <c r="E27" s="22" t="s">
        <v>29</v>
      </c>
      <c r="F27" s="22" t="s">
        <v>30</v>
      </c>
      <c r="G27" s="64"/>
      <c r="H27" s="167"/>
      <c r="I27" s="45"/>
      <c r="J27" s="167"/>
    </row>
    <row r="28" spans="1:10" ht="30" customHeight="1" thickBot="1">
      <c r="A28" s="169"/>
      <c r="B28" s="241"/>
      <c r="C28" s="61">
        <v>0</v>
      </c>
      <c r="D28" s="62">
        <f>SUM(C23)</f>
        <v>0</v>
      </c>
      <c r="E28" s="62">
        <f>SUM(D23)</f>
        <v>0</v>
      </c>
      <c r="F28" s="57">
        <v>0</v>
      </c>
      <c r="G28" s="60">
        <f>SUM(C28*F23*F28)</f>
        <v>0</v>
      </c>
      <c r="H28" s="167"/>
      <c r="I28" s="45"/>
      <c r="J28" s="167"/>
    </row>
    <row r="29" spans="1:10" s="11" customFormat="1" ht="7.9" customHeight="1" thickBot="1">
      <c r="A29" s="166"/>
      <c r="B29" s="182"/>
      <c r="C29" s="182"/>
      <c r="D29" s="182"/>
      <c r="E29" s="182"/>
      <c r="F29" s="182"/>
      <c r="G29" s="182"/>
      <c r="H29" s="167"/>
      <c r="I29" s="201"/>
      <c r="J29" s="196"/>
    </row>
    <row r="30" spans="1:10" ht="16.5" thickBot="1">
      <c r="A30" s="169"/>
      <c r="B30" s="251" t="s">
        <v>31</v>
      </c>
      <c r="C30" s="252"/>
      <c r="D30" s="252"/>
      <c r="E30" s="252"/>
      <c r="F30" s="253"/>
      <c r="G30" s="73">
        <f>SUM(G25,G28)</f>
        <v>0</v>
      </c>
      <c r="H30" s="167"/>
      <c r="I30" s="46"/>
      <c r="J30" s="167"/>
    </row>
    <row r="31" spans="1:10" s="4" customFormat="1" ht="7.9" customHeight="1">
      <c r="A31" s="169"/>
      <c r="B31" s="167"/>
      <c r="C31" s="172"/>
      <c r="D31" s="173"/>
      <c r="E31" s="173"/>
      <c r="F31" s="173"/>
      <c r="G31" s="173"/>
      <c r="H31" s="167"/>
      <c r="I31" s="198"/>
      <c r="J31" s="194"/>
    </row>
    <row r="32" spans="1:10" s="47" customFormat="1" ht="18.75" customHeight="1" thickBot="1">
      <c r="A32" s="169"/>
      <c r="B32" s="185" t="s">
        <v>32</v>
      </c>
      <c r="C32" s="192"/>
      <c r="D32" s="193"/>
      <c r="E32" s="193"/>
      <c r="F32" s="193"/>
      <c r="G32" s="193"/>
      <c r="H32" s="179"/>
      <c r="I32" s="182"/>
      <c r="J32" s="185"/>
    </row>
    <row r="33" spans="1:12" ht="19.5" thickBot="1">
      <c r="A33" s="169" t="s">
        <v>33</v>
      </c>
      <c r="B33" s="232" t="s">
        <v>34</v>
      </c>
      <c r="C33" s="232"/>
      <c r="D33" s="232"/>
      <c r="E33" s="232"/>
      <c r="F33" s="232"/>
      <c r="G33" s="232"/>
      <c r="H33" s="167"/>
      <c r="I33" s="44" t="s">
        <v>9</v>
      </c>
      <c r="J33" s="167"/>
      <c r="L33" s="1" t="s">
        <v>35</v>
      </c>
    </row>
    <row r="34" spans="1:12" ht="16.5" thickBot="1">
      <c r="A34" s="169"/>
      <c r="B34" s="240" t="s">
        <v>36</v>
      </c>
      <c r="C34" s="240"/>
      <c r="D34" s="240"/>
      <c r="E34" s="240"/>
      <c r="F34" s="240"/>
      <c r="G34" s="74">
        <v>0</v>
      </c>
      <c r="H34" s="167"/>
      <c r="I34" s="45"/>
      <c r="J34" s="167"/>
    </row>
    <row r="35" spans="1:12" ht="16.5" thickBot="1">
      <c r="A35" s="169"/>
      <c r="B35" s="240" t="s">
        <v>37</v>
      </c>
      <c r="C35" s="240"/>
      <c r="D35" s="240"/>
      <c r="E35" s="240"/>
      <c r="F35" s="240"/>
      <c r="G35" s="74">
        <v>0</v>
      </c>
      <c r="H35" s="167"/>
      <c r="I35" s="45"/>
      <c r="J35" s="167"/>
    </row>
    <row r="36" spans="1:12" ht="33" customHeight="1" thickBot="1">
      <c r="A36" s="169"/>
      <c r="B36" s="240" t="s">
        <v>38</v>
      </c>
      <c r="C36" s="240"/>
      <c r="D36" s="240"/>
      <c r="E36" s="240"/>
      <c r="F36" s="240"/>
      <c r="G36" s="74">
        <v>0</v>
      </c>
      <c r="H36" s="167"/>
      <c r="I36" s="45"/>
      <c r="J36" s="167"/>
    </row>
    <row r="37" spans="1:12" ht="16.5" thickBot="1">
      <c r="A37" s="169"/>
      <c r="B37" s="234" t="s">
        <v>39</v>
      </c>
      <c r="C37" s="234"/>
      <c r="D37" s="234"/>
      <c r="E37" s="234"/>
      <c r="F37" s="234"/>
      <c r="G37" s="75">
        <v>0</v>
      </c>
      <c r="H37" s="167"/>
      <c r="I37" s="45"/>
      <c r="J37" s="167"/>
    </row>
    <row r="38" spans="1:12" ht="16.5" thickBot="1">
      <c r="A38" s="169"/>
      <c r="B38" s="234" t="s">
        <v>40</v>
      </c>
      <c r="C38" s="234"/>
      <c r="D38" s="234"/>
      <c r="E38" s="234"/>
      <c r="F38" s="254"/>
      <c r="G38" s="76">
        <v>0</v>
      </c>
      <c r="H38" s="167"/>
      <c r="I38" s="45"/>
      <c r="J38" s="167"/>
    </row>
    <row r="39" spans="1:12" ht="16.5" thickBot="1">
      <c r="A39" s="169"/>
      <c r="B39" s="23" t="s">
        <v>41</v>
      </c>
      <c r="C39" s="257"/>
      <c r="D39" s="257"/>
      <c r="E39" s="257"/>
      <c r="F39" s="257"/>
      <c r="G39" s="74">
        <v>0</v>
      </c>
      <c r="H39" s="167"/>
      <c r="I39" s="46"/>
      <c r="J39" s="167"/>
    </row>
    <row r="40" spans="1:12" s="4" customFormat="1" ht="7.9" customHeight="1" thickBot="1">
      <c r="A40" s="169"/>
      <c r="B40" s="167"/>
      <c r="C40" s="172"/>
      <c r="D40" s="173"/>
      <c r="E40" s="173"/>
      <c r="F40" s="173"/>
      <c r="G40" s="173"/>
      <c r="H40" s="167"/>
      <c r="I40" s="198"/>
      <c r="J40" s="194"/>
    </row>
    <row r="41" spans="1:12" ht="16.5" thickBot="1">
      <c r="A41" s="169"/>
      <c r="B41" s="234" t="s">
        <v>42</v>
      </c>
      <c r="C41" s="234"/>
      <c r="D41" s="234"/>
      <c r="E41" s="234"/>
      <c r="F41" s="254"/>
      <c r="G41" s="73">
        <f>SUM(G34:G39)</f>
        <v>0</v>
      </c>
      <c r="H41" s="167"/>
      <c r="I41" s="45"/>
      <c r="J41" s="167"/>
    </row>
    <row r="42" spans="1:12" s="9" customFormat="1" ht="7.9" customHeight="1">
      <c r="A42" s="166"/>
      <c r="B42" s="167"/>
      <c r="C42" s="167"/>
      <c r="D42" s="167"/>
      <c r="E42" s="167"/>
      <c r="F42" s="167"/>
      <c r="G42" s="167"/>
      <c r="H42" s="167"/>
      <c r="I42" s="201"/>
      <c r="J42" s="196"/>
    </row>
    <row r="43" spans="1:12" ht="19.5" thickBot="1">
      <c r="A43" s="169"/>
      <c r="B43" s="239" t="s">
        <v>43</v>
      </c>
      <c r="C43" s="255"/>
      <c r="D43" s="255"/>
      <c r="E43" s="255"/>
      <c r="F43" s="255"/>
      <c r="G43" s="255"/>
      <c r="H43" s="167"/>
      <c r="I43" s="181"/>
      <c r="J43" s="167"/>
    </row>
    <row r="44" spans="1:12" ht="16.5" customHeight="1" thickBot="1">
      <c r="A44" s="169"/>
      <c r="B44" s="256" t="s">
        <v>44</v>
      </c>
      <c r="C44" s="256"/>
      <c r="D44" s="256"/>
      <c r="E44" s="256"/>
      <c r="F44" s="256"/>
      <c r="G44" s="77">
        <f>SUM('IN-KIND INCOME'!G24)</f>
        <v>0</v>
      </c>
      <c r="H44" s="167"/>
      <c r="I44" s="46"/>
      <c r="J44" s="167"/>
    </row>
    <row r="45" spans="1:12" s="10" customFormat="1" ht="7.9" customHeight="1" thickBot="1">
      <c r="A45" s="169"/>
      <c r="B45" s="179"/>
      <c r="C45" s="179"/>
      <c r="D45" s="179"/>
      <c r="E45" s="179"/>
      <c r="F45" s="179"/>
      <c r="G45" s="191"/>
      <c r="H45" s="167"/>
      <c r="I45" s="200"/>
      <c r="J45" s="167"/>
    </row>
    <row r="46" spans="1:12" ht="16.5" thickBot="1">
      <c r="A46" s="169"/>
      <c r="B46" s="286" t="s">
        <v>45</v>
      </c>
      <c r="C46" s="287"/>
      <c r="D46" s="287"/>
      <c r="E46" s="287"/>
      <c r="F46" s="288"/>
      <c r="G46" s="78">
        <f>SUM(G30,G41,G44)</f>
        <v>0</v>
      </c>
      <c r="H46" s="167"/>
      <c r="I46" s="46"/>
      <c r="J46" s="167"/>
    </row>
    <row r="47" spans="1:12" s="9" customFormat="1" ht="7.9" customHeight="1" thickBot="1">
      <c r="A47" s="166"/>
      <c r="B47" s="167"/>
      <c r="C47" s="167"/>
      <c r="D47" s="167"/>
      <c r="E47" s="167"/>
      <c r="F47" s="167"/>
      <c r="G47" s="167"/>
      <c r="H47" s="167"/>
      <c r="I47" s="201"/>
      <c r="J47" s="196"/>
    </row>
    <row r="48" spans="1:12" s="49" customFormat="1" ht="19.5" thickBot="1">
      <c r="A48" s="169" t="s">
        <v>46</v>
      </c>
      <c r="B48" s="281" t="s">
        <v>47</v>
      </c>
      <c r="C48" s="281"/>
      <c r="D48" s="281"/>
      <c r="E48" s="281"/>
      <c r="F48" s="281"/>
      <c r="G48" s="281"/>
      <c r="H48" s="180"/>
      <c r="I48" s="53" t="s">
        <v>9</v>
      </c>
      <c r="J48" s="180"/>
    </row>
    <row r="49" spans="1:10" ht="16.5" thickBot="1">
      <c r="A49" s="169"/>
      <c r="B49" s="260" t="s">
        <v>48</v>
      </c>
      <c r="C49" s="290"/>
      <c r="D49" s="290"/>
      <c r="E49" s="290"/>
      <c r="F49" s="290"/>
      <c r="G49" s="290"/>
      <c r="H49" s="167"/>
      <c r="I49" s="181"/>
      <c r="J49" s="167"/>
    </row>
    <row r="50" spans="1:10" ht="16.5" thickBot="1">
      <c r="A50" s="169"/>
      <c r="B50" s="256" t="s">
        <v>49</v>
      </c>
      <c r="C50" s="256"/>
      <c r="D50" s="256"/>
      <c r="E50" s="256"/>
      <c r="F50" s="256"/>
      <c r="G50" s="74">
        <v>0</v>
      </c>
      <c r="H50" s="167"/>
      <c r="I50" s="46"/>
      <c r="J50" s="167"/>
    </row>
    <row r="51" spans="1:10" ht="16.5" thickBot="1">
      <c r="A51" s="169"/>
      <c r="B51" s="261" t="s">
        <v>50</v>
      </c>
      <c r="C51" s="262"/>
      <c r="D51" s="262"/>
      <c r="E51" s="262"/>
      <c r="F51" s="262"/>
      <c r="G51" s="263"/>
      <c r="H51" s="167"/>
      <c r="I51" s="46"/>
      <c r="J51" s="167"/>
    </row>
    <row r="52" spans="1:10" ht="16.5" thickBot="1">
      <c r="A52" s="169"/>
      <c r="B52" s="259" t="s">
        <v>51</v>
      </c>
      <c r="C52" s="256"/>
      <c r="D52" s="256"/>
      <c r="E52" s="256"/>
      <c r="F52" s="256"/>
      <c r="G52" s="74">
        <v>0</v>
      </c>
      <c r="H52" s="167"/>
      <c r="I52" s="46"/>
      <c r="J52" s="167"/>
    </row>
    <row r="53" spans="1:10" ht="16.5" thickBot="1">
      <c r="A53" s="169"/>
      <c r="B53" s="260" t="s">
        <v>52</v>
      </c>
      <c r="C53" s="260"/>
      <c r="D53" s="260"/>
      <c r="E53" s="260"/>
      <c r="F53" s="260"/>
      <c r="G53" s="260"/>
      <c r="H53" s="167"/>
      <c r="I53" s="200"/>
      <c r="J53" s="167"/>
    </row>
    <row r="54" spans="1:10" ht="16.5" thickBot="1">
      <c r="A54" s="169"/>
      <c r="B54" s="235" t="s">
        <v>53</v>
      </c>
      <c r="C54" s="234"/>
      <c r="D54" s="234"/>
      <c r="E54" s="234"/>
      <c r="F54" s="234"/>
      <c r="G54" s="74">
        <v>0</v>
      </c>
      <c r="H54" s="167"/>
      <c r="I54" s="46"/>
      <c r="J54" s="167"/>
    </row>
    <row r="55" spans="1:10" ht="16.5" thickBot="1">
      <c r="A55" s="169"/>
      <c r="B55" s="235" t="s">
        <v>54</v>
      </c>
      <c r="C55" s="235"/>
      <c r="D55" s="235"/>
      <c r="E55" s="235"/>
      <c r="F55" s="235"/>
      <c r="G55" s="74">
        <v>0</v>
      </c>
      <c r="H55" s="167"/>
      <c r="I55" s="46"/>
      <c r="J55" s="167"/>
    </row>
    <row r="56" spans="1:10" ht="16.5" thickBot="1">
      <c r="A56" s="169"/>
      <c r="B56" s="235" t="s">
        <v>55</v>
      </c>
      <c r="C56" s="235"/>
      <c r="D56" s="235"/>
      <c r="E56" s="235"/>
      <c r="F56" s="235"/>
      <c r="G56" s="74">
        <v>0</v>
      </c>
      <c r="H56" s="167"/>
      <c r="I56" s="46"/>
      <c r="J56" s="167"/>
    </row>
    <row r="57" spans="1:10" ht="16.5" thickBot="1">
      <c r="A57" s="169"/>
      <c r="B57" s="25" t="s">
        <v>56</v>
      </c>
      <c r="C57" s="272"/>
      <c r="D57" s="272"/>
      <c r="E57" s="272"/>
      <c r="F57" s="272"/>
      <c r="G57" s="74">
        <v>0</v>
      </c>
      <c r="H57" s="167"/>
      <c r="I57" s="46"/>
      <c r="J57" s="167"/>
    </row>
    <row r="58" spans="1:10" ht="16.5" thickBot="1">
      <c r="A58" s="169"/>
      <c r="B58" s="234" t="s">
        <v>57</v>
      </c>
      <c r="C58" s="234"/>
      <c r="D58" s="234"/>
      <c r="E58" s="234"/>
      <c r="F58" s="234"/>
      <c r="G58" s="79">
        <f>SUM(G50:G57)</f>
        <v>0</v>
      </c>
      <c r="H58" s="167"/>
      <c r="I58" s="46"/>
      <c r="J58" s="167"/>
    </row>
    <row r="59" spans="1:10" ht="7.9" customHeight="1" thickBot="1">
      <c r="A59" s="169"/>
      <c r="B59" s="167"/>
      <c r="C59" s="189"/>
      <c r="D59" s="189"/>
      <c r="E59" s="189"/>
      <c r="F59" s="189"/>
      <c r="G59" s="190"/>
      <c r="H59" s="167"/>
      <c r="I59" s="181"/>
      <c r="J59" s="167"/>
    </row>
    <row r="60" spans="1:10" ht="21.75" thickBot="1">
      <c r="A60" s="169"/>
      <c r="B60" s="278" t="s">
        <v>58</v>
      </c>
      <c r="C60" s="279"/>
      <c r="D60" s="279"/>
      <c r="E60" s="279"/>
      <c r="F60" s="280"/>
      <c r="G60" s="80">
        <f>SUM(G46-G58)</f>
        <v>0</v>
      </c>
      <c r="H60" s="167"/>
      <c r="I60" s="46"/>
      <c r="J60" s="167"/>
    </row>
    <row r="61" spans="1:10" s="4" customFormat="1" ht="21">
      <c r="A61" s="169"/>
      <c r="B61" s="167"/>
      <c r="C61" s="172"/>
      <c r="D61" s="173"/>
      <c r="E61" s="173"/>
      <c r="F61" s="173"/>
      <c r="G61" s="173"/>
      <c r="H61" s="167"/>
      <c r="I61" s="198"/>
      <c r="J61" s="194"/>
    </row>
    <row r="62" spans="1:10" s="4" customFormat="1" ht="21">
      <c r="A62" s="169"/>
      <c r="B62" s="168"/>
      <c r="C62" s="329" t="s">
        <v>0</v>
      </c>
      <c r="D62" s="329"/>
      <c r="E62" s="329"/>
      <c r="F62" s="329"/>
      <c r="G62" s="174" t="s">
        <v>59</v>
      </c>
      <c r="H62" s="168"/>
      <c r="I62" s="174" t="s">
        <v>60</v>
      </c>
      <c r="J62" s="194"/>
    </row>
    <row r="63" spans="1:10" s="7" customFormat="1" ht="16.5" thickBot="1">
      <c r="A63" s="166"/>
      <c r="B63" s="170"/>
      <c r="C63" s="170"/>
      <c r="D63" s="168"/>
      <c r="E63" s="168"/>
      <c r="F63" s="168"/>
      <c r="G63" s="168"/>
      <c r="H63" s="168"/>
      <c r="I63" s="199"/>
      <c r="J63" s="195"/>
    </row>
    <row r="64" spans="1:10" ht="16.5" thickBot="1">
      <c r="A64" s="169"/>
      <c r="B64" s="171" t="s">
        <v>3</v>
      </c>
      <c r="C64" s="236">
        <f>C4</f>
        <v>0</v>
      </c>
      <c r="D64" s="237"/>
      <c r="E64" s="238"/>
      <c r="F64" s="179"/>
      <c r="G64" s="168"/>
      <c r="H64" s="168"/>
      <c r="I64" s="181"/>
      <c r="J64" s="167"/>
    </row>
    <row r="65" spans="1:10" ht="16.5" thickBot="1">
      <c r="A65" s="169"/>
      <c r="B65" s="171" t="s">
        <v>4</v>
      </c>
      <c r="C65" s="258">
        <f>C5</f>
        <v>0</v>
      </c>
      <c r="D65" s="237"/>
      <c r="E65" s="238"/>
      <c r="F65" s="167"/>
      <c r="G65" s="168"/>
      <c r="H65" s="168"/>
      <c r="I65" s="181"/>
      <c r="J65" s="167"/>
    </row>
    <row r="66" spans="1:10" ht="16.5" thickBot="1">
      <c r="A66" s="169"/>
      <c r="B66" s="171" t="s">
        <v>5</v>
      </c>
      <c r="C66" s="236">
        <f>C6</f>
        <v>0</v>
      </c>
      <c r="D66" s="237"/>
      <c r="E66" s="238"/>
      <c r="F66" s="167"/>
      <c r="G66" s="168"/>
      <c r="H66" s="168"/>
      <c r="I66" s="181"/>
      <c r="J66" s="167"/>
    </row>
    <row r="67" spans="1:10">
      <c r="A67" s="169"/>
      <c r="B67" s="167"/>
      <c r="C67" s="172"/>
      <c r="D67" s="173"/>
      <c r="E67" s="173"/>
      <c r="F67" s="173"/>
      <c r="G67" s="173"/>
      <c r="H67" s="167"/>
      <c r="I67" s="181"/>
      <c r="J67" s="167"/>
    </row>
    <row r="68" spans="1:10" ht="24" customHeight="1">
      <c r="A68" s="169"/>
      <c r="B68" s="265" t="s">
        <v>61</v>
      </c>
      <c r="C68" s="266"/>
      <c r="D68" s="266"/>
      <c r="E68" s="266"/>
      <c r="F68" s="266"/>
      <c r="G68" s="266"/>
      <c r="H68" s="167"/>
      <c r="I68" s="181"/>
      <c r="J68" s="167"/>
    </row>
    <row r="69" spans="1:10" ht="6" customHeight="1" thickBot="1">
      <c r="A69" s="169"/>
      <c r="B69" s="167"/>
      <c r="C69" s="189"/>
      <c r="D69" s="189"/>
      <c r="E69" s="189"/>
      <c r="F69" s="189"/>
      <c r="G69" s="190"/>
      <c r="H69" s="167"/>
      <c r="I69" s="181"/>
      <c r="J69" s="167"/>
    </row>
    <row r="70" spans="1:10" ht="15" customHeight="1" thickBot="1">
      <c r="A70" s="169" t="s">
        <v>18</v>
      </c>
      <c r="B70" s="267" t="s">
        <v>62</v>
      </c>
      <c r="C70" s="267"/>
      <c r="D70" s="267"/>
      <c r="E70" s="267"/>
      <c r="F70" s="267"/>
      <c r="G70" s="267"/>
      <c r="H70" s="167"/>
      <c r="I70" s="44"/>
      <c r="J70" s="167"/>
    </row>
    <row r="71" spans="1:10" ht="16.5" thickBot="1">
      <c r="A71" s="169"/>
      <c r="B71" s="284" t="s">
        <v>63</v>
      </c>
      <c r="C71" s="285"/>
      <c r="D71" s="282" t="s">
        <v>64</v>
      </c>
      <c r="E71" s="283"/>
      <c r="F71" s="81">
        <v>0</v>
      </c>
      <c r="G71" s="82">
        <f>SUM(G12)*(G15+G16)*F71</f>
        <v>0</v>
      </c>
      <c r="H71" s="167"/>
      <c r="I71" s="46"/>
      <c r="J71" s="167"/>
    </row>
    <row r="72" spans="1:10" ht="16.5" thickBot="1">
      <c r="A72" s="169"/>
      <c r="B72" s="235" t="s">
        <v>65</v>
      </c>
      <c r="C72" s="235"/>
      <c r="D72" s="235">
        <v>0</v>
      </c>
      <c r="E72" s="235">
        <v>0</v>
      </c>
      <c r="F72" s="235">
        <v>0</v>
      </c>
      <c r="G72" s="83">
        <v>0</v>
      </c>
      <c r="H72" s="167"/>
      <c r="I72" s="46"/>
      <c r="J72" s="167"/>
    </row>
    <row r="73" spans="1:10" ht="16.5" thickBot="1">
      <c r="A73" s="169"/>
      <c r="B73" s="235" t="s">
        <v>66</v>
      </c>
      <c r="C73" s="235"/>
      <c r="D73" s="235">
        <v>0</v>
      </c>
      <c r="E73" s="235">
        <v>0</v>
      </c>
      <c r="F73" s="235">
        <v>0</v>
      </c>
      <c r="G73" s="83"/>
      <c r="H73" s="167"/>
      <c r="I73" s="46"/>
      <c r="J73" s="167"/>
    </row>
    <row r="74" spans="1:10" ht="16.5" thickBot="1">
      <c r="A74" s="169"/>
      <c r="B74" s="269" t="s">
        <v>67</v>
      </c>
      <c r="C74" s="270"/>
      <c r="D74" s="270"/>
      <c r="E74" s="270"/>
      <c r="F74" s="271"/>
      <c r="G74" s="83"/>
      <c r="H74" s="167"/>
      <c r="I74" s="46"/>
      <c r="J74" s="167"/>
    </row>
    <row r="75" spans="1:10" ht="16.5" thickBot="1">
      <c r="A75" s="169"/>
      <c r="B75" s="269" t="s">
        <v>68</v>
      </c>
      <c r="C75" s="270"/>
      <c r="D75" s="270"/>
      <c r="E75" s="270"/>
      <c r="F75" s="271"/>
      <c r="G75" s="83"/>
      <c r="H75" s="167"/>
      <c r="I75" s="46"/>
      <c r="J75" s="167"/>
    </row>
    <row r="76" spans="1:10" ht="16.5" thickBot="1">
      <c r="A76" s="169"/>
      <c r="B76" s="264" t="s">
        <v>69</v>
      </c>
      <c r="C76" s="264"/>
      <c r="D76" s="264"/>
      <c r="E76" s="264"/>
      <c r="F76" s="264"/>
      <c r="G76" s="83"/>
      <c r="H76" s="167"/>
      <c r="I76" s="46"/>
      <c r="J76" s="167"/>
    </row>
    <row r="77" spans="1:10" ht="16.5" thickBot="1">
      <c r="A77" s="169"/>
      <c r="B77" s="235" t="s">
        <v>70</v>
      </c>
      <c r="C77" s="235"/>
      <c r="D77" s="235">
        <v>0</v>
      </c>
      <c r="E77" s="235">
        <v>0</v>
      </c>
      <c r="F77" s="235">
        <v>0</v>
      </c>
      <c r="G77" s="83"/>
      <c r="H77" s="167"/>
      <c r="I77" s="46"/>
      <c r="J77" s="167"/>
    </row>
    <row r="78" spans="1:10" ht="16.5" thickBot="1">
      <c r="A78" s="169"/>
      <c r="B78" s="235" t="s">
        <v>71</v>
      </c>
      <c r="C78" s="235"/>
      <c r="D78" s="235">
        <v>0</v>
      </c>
      <c r="E78" s="235">
        <v>0</v>
      </c>
      <c r="F78" s="235">
        <v>0</v>
      </c>
      <c r="G78" s="83"/>
      <c r="H78" s="167"/>
      <c r="I78" s="46"/>
      <c r="J78" s="167"/>
    </row>
    <row r="79" spans="1:10" ht="16.5" thickBot="1">
      <c r="A79" s="169"/>
      <c r="B79" s="235" t="s">
        <v>72</v>
      </c>
      <c r="C79" s="235"/>
      <c r="D79" s="235">
        <v>0</v>
      </c>
      <c r="E79" s="235">
        <v>0</v>
      </c>
      <c r="F79" s="235">
        <v>0</v>
      </c>
      <c r="G79" s="83"/>
      <c r="H79" s="167"/>
      <c r="I79" s="46"/>
      <c r="J79" s="167"/>
    </row>
    <row r="80" spans="1:10" ht="16.5" thickBot="1">
      <c r="A80" s="169"/>
      <c r="B80" s="235" t="s">
        <v>73</v>
      </c>
      <c r="C80" s="235"/>
      <c r="D80" s="235">
        <v>0</v>
      </c>
      <c r="E80" s="235">
        <v>0</v>
      </c>
      <c r="F80" s="235">
        <v>0</v>
      </c>
      <c r="G80" s="83"/>
      <c r="H80" s="167"/>
      <c r="I80" s="46"/>
      <c r="J80" s="167"/>
    </row>
    <row r="81" spans="1:10" ht="16.5" thickBot="1">
      <c r="A81" s="169"/>
      <c r="B81" s="235" t="s">
        <v>74</v>
      </c>
      <c r="C81" s="235"/>
      <c r="D81" s="235">
        <v>0</v>
      </c>
      <c r="E81" s="235">
        <v>0</v>
      </c>
      <c r="F81" s="235">
        <v>0</v>
      </c>
      <c r="G81" s="83"/>
      <c r="H81" s="167"/>
      <c r="I81" s="46"/>
      <c r="J81" s="167"/>
    </row>
    <row r="82" spans="1:10" ht="16.5" thickBot="1">
      <c r="A82" s="169"/>
      <c r="B82" s="235" t="s">
        <v>75</v>
      </c>
      <c r="C82" s="235"/>
      <c r="D82" s="235">
        <v>0</v>
      </c>
      <c r="E82" s="235">
        <v>0</v>
      </c>
      <c r="F82" s="235">
        <v>0</v>
      </c>
      <c r="G82" s="83"/>
      <c r="H82" s="167"/>
      <c r="I82" s="46"/>
      <c r="J82" s="167"/>
    </row>
    <row r="83" spans="1:10" ht="16.5" thickBot="1">
      <c r="A83" s="169"/>
      <c r="B83" s="235" t="s">
        <v>76</v>
      </c>
      <c r="C83" s="235"/>
      <c r="D83" s="235">
        <v>0</v>
      </c>
      <c r="E83" s="235">
        <v>0</v>
      </c>
      <c r="F83" s="235">
        <v>0</v>
      </c>
      <c r="G83" s="83"/>
      <c r="H83" s="167"/>
      <c r="I83" s="46"/>
      <c r="J83" s="167"/>
    </row>
    <row r="84" spans="1:10" ht="16.5" thickBot="1">
      <c r="A84" s="169"/>
      <c r="B84" s="235" t="s">
        <v>77</v>
      </c>
      <c r="C84" s="235"/>
      <c r="D84" s="235">
        <v>0</v>
      </c>
      <c r="E84" s="235">
        <v>0</v>
      </c>
      <c r="F84" s="235">
        <v>0</v>
      </c>
      <c r="G84" s="83"/>
      <c r="H84" s="167"/>
      <c r="I84" s="46"/>
      <c r="J84" s="167"/>
    </row>
    <row r="85" spans="1:10" ht="16.5" thickBot="1">
      <c r="A85" s="169"/>
      <c r="B85" s="235" t="s">
        <v>78</v>
      </c>
      <c r="C85" s="235"/>
      <c r="D85" s="235">
        <v>0</v>
      </c>
      <c r="E85" s="235">
        <v>0</v>
      </c>
      <c r="F85" s="235">
        <v>0</v>
      </c>
      <c r="G85" s="83"/>
      <c r="H85" s="167"/>
      <c r="I85" s="46"/>
      <c r="J85" s="167"/>
    </row>
    <row r="86" spans="1:10" ht="16.5" thickBot="1">
      <c r="A86" s="169"/>
      <c r="B86" s="235" t="s">
        <v>79</v>
      </c>
      <c r="C86" s="235"/>
      <c r="D86" s="235">
        <v>0</v>
      </c>
      <c r="E86" s="235">
        <v>0</v>
      </c>
      <c r="F86" s="235">
        <v>0</v>
      </c>
      <c r="G86" s="83"/>
      <c r="H86" s="167"/>
      <c r="I86" s="46"/>
      <c r="J86" s="167"/>
    </row>
    <row r="87" spans="1:10" ht="16.5" thickBot="1">
      <c r="A87" s="169"/>
      <c r="B87" s="25" t="s">
        <v>80</v>
      </c>
      <c r="C87" s="272"/>
      <c r="D87" s="272"/>
      <c r="E87" s="272"/>
      <c r="F87" s="272"/>
      <c r="G87" s="83"/>
      <c r="H87" s="167"/>
      <c r="I87" s="46"/>
      <c r="J87" s="167"/>
    </row>
    <row r="88" spans="1:10" ht="16.5" thickBot="1">
      <c r="A88" s="169"/>
      <c r="B88" s="234" t="s">
        <v>81</v>
      </c>
      <c r="C88" s="234"/>
      <c r="D88" s="234"/>
      <c r="E88" s="234"/>
      <c r="F88" s="234"/>
      <c r="G88" s="79">
        <f>SUM(G71:G87)</f>
        <v>0</v>
      </c>
      <c r="H88" s="167"/>
      <c r="I88" s="46"/>
      <c r="J88" s="167"/>
    </row>
    <row r="89" spans="1:10" ht="12" customHeight="1" thickBot="1">
      <c r="A89" s="169"/>
      <c r="B89" s="167"/>
      <c r="C89" s="167"/>
      <c r="D89" s="167"/>
      <c r="E89" s="167"/>
      <c r="F89" s="167"/>
      <c r="G89" s="167"/>
      <c r="H89" s="167"/>
      <c r="I89" s="181"/>
      <c r="J89" s="167"/>
    </row>
    <row r="90" spans="1:10" ht="30.75" thickBot="1">
      <c r="A90" s="169" t="s">
        <v>33</v>
      </c>
      <c r="B90" s="27" t="s">
        <v>82</v>
      </c>
      <c r="C90" s="28" t="s">
        <v>83</v>
      </c>
      <c r="D90" s="29"/>
      <c r="E90" s="30" t="s">
        <v>84</v>
      </c>
      <c r="F90" s="95" t="s">
        <v>85</v>
      </c>
      <c r="G90" s="31" t="s">
        <v>86</v>
      </c>
      <c r="H90" s="167"/>
      <c r="I90" s="44" t="s">
        <v>9</v>
      </c>
      <c r="J90" s="167"/>
    </row>
    <row r="91" spans="1:10">
      <c r="A91" s="169"/>
      <c r="B91" s="212" t="s">
        <v>87</v>
      </c>
      <c r="C91" s="74">
        <v>0</v>
      </c>
      <c r="D91" s="275"/>
      <c r="E91" s="84">
        <f>SUM(C91*G12*G15)</f>
        <v>0</v>
      </c>
      <c r="F91" s="84">
        <f>SUM(C91*G12*G16)</f>
        <v>0</v>
      </c>
      <c r="G91" s="85">
        <f>SUM(D91:F91)</f>
        <v>0</v>
      </c>
      <c r="H91" s="167"/>
      <c r="I91" s="46"/>
      <c r="J91" s="167"/>
    </row>
    <row r="92" spans="1:10" ht="16.5" thickBot="1">
      <c r="A92" s="169"/>
      <c r="B92" s="26" t="s">
        <v>88</v>
      </c>
      <c r="C92" s="74">
        <v>0</v>
      </c>
      <c r="D92" s="276"/>
      <c r="E92" s="84">
        <f>SUM(C92*G15)</f>
        <v>0</v>
      </c>
      <c r="F92" s="84">
        <f>SUM(C92*G16)</f>
        <v>0</v>
      </c>
      <c r="G92" s="85">
        <f t="shared" ref="G92:G96" si="0">SUM(E92:F92)</f>
        <v>0</v>
      </c>
      <c r="H92" s="167"/>
      <c r="I92" s="46"/>
      <c r="J92" s="167"/>
    </row>
    <row r="93" spans="1:10" ht="16.5" thickBot="1">
      <c r="A93" s="169"/>
      <c r="B93" s="26" t="s">
        <v>89</v>
      </c>
      <c r="C93" s="74"/>
      <c r="D93" s="276"/>
      <c r="E93" s="84">
        <f>SUM(C93*G15)</f>
        <v>0</v>
      </c>
      <c r="F93" s="84">
        <f>SUM(C93*G16)</f>
        <v>0</v>
      </c>
      <c r="G93" s="85">
        <f t="shared" si="0"/>
        <v>0</v>
      </c>
      <c r="H93" s="167"/>
      <c r="I93" s="46"/>
      <c r="J93" s="167"/>
    </row>
    <row r="94" spans="1:10" ht="16.5" thickBot="1">
      <c r="A94" s="169"/>
      <c r="B94" s="26" t="s">
        <v>90</v>
      </c>
      <c r="C94" s="74"/>
      <c r="D94" s="276"/>
      <c r="E94" s="84">
        <f>SUM(C94*G15)</f>
        <v>0</v>
      </c>
      <c r="F94" s="84">
        <f>SUM(C94*G16)</f>
        <v>0</v>
      </c>
      <c r="G94" s="85">
        <f t="shared" si="0"/>
        <v>0</v>
      </c>
      <c r="H94" s="167"/>
      <c r="I94" s="46"/>
      <c r="J94" s="167"/>
    </row>
    <row r="95" spans="1:10" ht="16.5" thickBot="1">
      <c r="A95" s="169"/>
      <c r="B95" s="26" t="s">
        <v>91</v>
      </c>
      <c r="C95" s="74"/>
      <c r="D95" s="276"/>
      <c r="E95" s="84">
        <f>SUM(C95)*G15</f>
        <v>0</v>
      </c>
      <c r="F95" s="84">
        <f>SUM(C95)*G16</f>
        <v>0</v>
      </c>
      <c r="G95" s="85">
        <f t="shared" si="0"/>
        <v>0</v>
      </c>
      <c r="H95" s="167"/>
      <c r="I95" s="46"/>
      <c r="J95" s="167"/>
    </row>
    <row r="96" spans="1:10" ht="16.5" thickBot="1">
      <c r="A96" s="169"/>
      <c r="B96" s="333" t="s">
        <v>56</v>
      </c>
      <c r="C96" s="334"/>
      <c r="D96" s="276"/>
      <c r="E96" s="74">
        <v>0</v>
      </c>
      <c r="F96" s="74">
        <v>0</v>
      </c>
      <c r="G96" s="85">
        <f t="shared" si="0"/>
        <v>0</v>
      </c>
      <c r="H96" s="167"/>
      <c r="I96" s="46"/>
      <c r="J96" s="167"/>
    </row>
    <row r="97" spans="1:10" ht="29.25" thickBot="1">
      <c r="A97" s="169"/>
      <c r="B97" s="32" t="s">
        <v>92</v>
      </c>
      <c r="C97" s="211">
        <v>0.08</v>
      </c>
      <c r="D97" s="276"/>
      <c r="E97" s="84">
        <f>SUM(E91:E96)*C97</f>
        <v>0</v>
      </c>
      <c r="F97" s="84">
        <f>SUM(F91:F96)*C97</f>
        <v>0</v>
      </c>
      <c r="G97" s="85">
        <f>SUM(E97:F97)</f>
        <v>0</v>
      </c>
      <c r="H97" s="167"/>
      <c r="I97" s="46"/>
      <c r="J97" s="167"/>
    </row>
    <row r="98" spans="1:10" ht="42" thickBot="1">
      <c r="A98" s="169"/>
      <c r="B98" s="69" t="s">
        <v>93</v>
      </c>
      <c r="C98" s="211">
        <v>0.1115</v>
      </c>
      <c r="D98" s="276"/>
      <c r="E98" s="84">
        <f>SUM(E91:E97)*C98</f>
        <v>0</v>
      </c>
      <c r="F98" s="84">
        <f>SUM(F91:F97)*C98</f>
        <v>0</v>
      </c>
      <c r="G98" s="85">
        <f>SUM(E98:F98)</f>
        <v>0</v>
      </c>
      <c r="H98" s="167"/>
      <c r="I98" s="46"/>
      <c r="J98" s="167"/>
    </row>
    <row r="99" spans="1:10" ht="42" thickBot="1">
      <c r="A99" s="169"/>
      <c r="B99" s="69" t="s">
        <v>94</v>
      </c>
      <c r="C99" s="211">
        <v>1.4999999999999999E-2</v>
      </c>
      <c r="D99" s="276"/>
      <c r="E99" s="84">
        <f>SUM(E91:E97)*C99</f>
        <v>0</v>
      </c>
      <c r="F99" s="84">
        <f>SUM(F91:F97)*C99</f>
        <v>0</v>
      </c>
      <c r="G99" s="85">
        <f>SUM(E99:F99)</f>
        <v>0</v>
      </c>
      <c r="H99" s="167"/>
      <c r="I99" s="46"/>
      <c r="J99" s="167"/>
    </row>
    <row r="100" spans="1:10" ht="16.5" thickBot="1">
      <c r="A100" s="169"/>
      <c r="B100" s="26" t="s">
        <v>95</v>
      </c>
      <c r="C100" s="209"/>
      <c r="D100" s="277"/>
      <c r="E100" s="74">
        <v>0</v>
      </c>
      <c r="F100" s="74">
        <v>0</v>
      </c>
      <c r="G100" s="85">
        <f>SUM(E100:F100)</f>
        <v>0</v>
      </c>
      <c r="H100" s="167"/>
      <c r="I100" s="46"/>
      <c r="J100" s="167"/>
    </row>
    <row r="101" spans="1:10" ht="16.5" thickBot="1">
      <c r="A101" s="169"/>
      <c r="B101" s="289" t="s">
        <v>96</v>
      </c>
      <c r="C101" s="289"/>
      <c r="D101" s="289"/>
      <c r="E101" s="289"/>
      <c r="F101" s="289"/>
      <c r="G101" s="86">
        <f>SUM(G91:G100)</f>
        <v>0</v>
      </c>
      <c r="H101" s="167"/>
      <c r="I101" s="46"/>
      <c r="J101" s="167"/>
    </row>
    <row r="102" spans="1:10" ht="12" customHeight="1" thickBot="1">
      <c r="A102" s="169"/>
      <c r="B102" s="187"/>
      <c r="C102" s="187"/>
      <c r="D102" s="187"/>
      <c r="E102" s="187"/>
      <c r="F102" s="187"/>
      <c r="G102" s="188"/>
      <c r="H102" s="167"/>
      <c r="I102" s="181"/>
      <c r="J102" s="167"/>
    </row>
    <row r="103" spans="1:10" ht="16.5" thickBot="1">
      <c r="A103" s="169" t="s">
        <v>46</v>
      </c>
      <c r="B103" s="267" t="s">
        <v>97</v>
      </c>
      <c r="C103" s="267"/>
      <c r="D103" s="267"/>
      <c r="E103" s="267"/>
      <c r="F103" s="267"/>
      <c r="G103" s="267"/>
      <c r="H103" s="167"/>
      <c r="I103" s="44" t="s">
        <v>9</v>
      </c>
      <c r="J103" s="167"/>
    </row>
    <row r="104" spans="1:10" ht="16.5" thickBot="1">
      <c r="A104" s="169"/>
      <c r="B104" s="235" t="s">
        <v>98</v>
      </c>
      <c r="C104" s="235"/>
      <c r="D104" s="235"/>
      <c r="E104" s="235"/>
      <c r="F104" s="235"/>
      <c r="G104" s="74">
        <v>0</v>
      </c>
      <c r="H104" s="167"/>
      <c r="I104" s="46"/>
      <c r="J104" s="167"/>
    </row>
    <row r="105" spans="1:10" ht="16.5" thickBot="1">
      <c r="A105" s="169"/>
      <c r="B105" s="235" t="s">
        <v>99</v>
      </c>
      <c r="C105" s="235"/>
      <c r="D105" s="235"/>
      <c r="E105" s="235"/>
      <c r="F105" s="235"/>
      <c r="G105" s="74">
        <v>0</v>
      </c>
      <c r="H105" s="167"/>
      <c r="I105" s="46"/>
      <c r="J105" s="167"/>
    </row>
    <row r="106" spans="1:10" ht="16.5" thickBot="1">
      <c r="A106" s="169"/>
      <c r="B106" s="235" t="s">
        <v>100</v>
      </c>
      <c r="C106" s="235"/>
      <c r="D106" s="235"/>
      <c r="E106" s="235"/>
      <c r="F106" s="235"/>
      <c r="G106" s="74">
        <v>0</v>
      </c>
      <c r="H106" s="167"/>
      <c r="I106" s="46"/>
      <c r="J106" s="167"/>
    </row>
    <row r="107" spans="1:10" ht="16.5" thickBot="1">
      <c r="A107" s="169"/>
      <c r="B107" s="235" t="s">
        <v>101</v>
      </c>
      <c r="C107" s="235"/>
      <c r="D107" s="235"/>
      <c r="E107" s="235"/>
      <c r="F107" s="235"/>
      <c r="G107" s="74">
        <v>0</v>
      </c>
      <c r="H107" s="167"/>
      <c r="I107" s="46"/>
      <c r="J107" s="167"/>
    </row>
    <row r="108" spans="1:10" ht="16.5" thickBot="1">
      <c r="A108" s="169"/>
      <c r="B108" s="235" t="s">
        <v>102</v>
      </c>
      <c r="C108" s="235"/>
      <c r="D108" s="235"/>
      <c r="E108" s="235"/>
      <c r="F108" s="235"/>
      <c r="G108" s="74">
        <v>0</v>
      </c>
      <c r="H108" s="167"/>
      <c r="I108" s="46"/>
      <c r="J108" s="167"/>
    </row>
    <row r="109" spans="1:10" ht="16.5" thickBot="1">
      <c r="A109" s="169"/>
      <c r="B109" s="235" t="s">
        <v>103</v>
      </c>
      <c r="C109" s="235"/>
      <c r="D109" s="235"/>
      <c r="E109" s="235"/>
      <c r="F109" s="235"/>
      <c r="G109" s="74">
        <v>0</v>
      </c>
      <c r="H109" s="167"/>
      <c r="I109" s="46"/>
      <c r="J109" s="167"/>
    </row>
    <row r="110" spans="1:10" ht="16.5" thickBot="1">
      <c r="A110" s="169"/>
      <c r="B110" s="235" t="s">
        <v>104</v>
      </c>
      <c r="C110" s="235"/>
      <c r="D110" s="235"/>
      <c r="E110" s="235"/>
      <c r="F110" s="235"/>
      <c r="G110" s="74">
        <v>0</v>
      </c>
      <c r="H110" s="167"/>
      <c r="I110" s="46"/>
      <c r="J110" s="167"/>
    </row>
    <row r="111" spans="1:10" ht="16.5" thickBot="1">
      <c r="A111" s="169"/>
      <c r="B111" s="235" t="s">
        <v>105</v>
      </c>
      <c r="C111" s="235"/>
      <c r="D111" s="235"/>
      <c r="E111" s="235"/>
      <c r="F111" s="235"/>
      <c r="G111" s="74">
        <v>0</v>
      </c>
      <c r="H111" s="167"/>
      <c r="I111" s="46"/>
      <c r="J111" s="167"/>
    </row>
    <row r="112" spans="1:10" ht="16.5" thickBot="1">
      <c r="A112" s="169"/>
      <c r="B112" s="235" t="s">
        <v>106</v>
      </c>
      <c r="C112" s="235"/>
      <c r="D112" s="235"/>
      <c r="E112" s="235"/>
      <c r="F112" s="235"/>
      <c r="G112" s="74">
        <v>0</v>
      </c>
      <c r="H112" s="167"/>
      <c r="I112" s="46"/>
      <c r="J112" s="167"/>
    </row>
    <row r="113" spans="1:10" ht="16.5" thickBot="1">
      <c r="A113" s="169"/>
      <c r="B113" s="235" t="s">
        <v>107</v>
      </c>
      <c r="C113" s="235"/>
      <c r="D113" s="235"/>
      <c r="E113" s="235"/>
      <c r="F113" s="235"/>
      <c r="G113" s="74">
        <v>0</v>
      </c>
      <c r="H113" s="167"/>
      <c r="I113" s="46"/>
      <c r="J113" s="167"/>
    </row>
    <row r="114" spans="1:10" ht="16.5" thickBot="1">
      <c r="A114" s="169"/>
      <c r="B114" s="235" t="s">
        <v>108</v>
      </c>
      <c r="C114" s="235"/>
      <c r="D114" s="235"/>
      <c r="E114" s="235"/>
      <c r="F114" s="235"/>
      <c r="G114" s="74">
        <v>0</v>
      </c>
      <c r="H114" s="167"/>
      <c r="I114" s="46"/>
      <c r="J114" s="167"/>
    </row>
    <row r="115" spans="1:10" ht="16.5" thickBot="1">
      <c r="A115" s="169"/>
      <c r="B115" s="235" t="s">
        <v>109</v>
      </c>
      <c r="C115" s="235"/>
      <c r="D115" s="235"/>
      <c r="E115" s="235"/>
      <c r="F115" s="235"/>
      <c r="G115" s="74">
        <v>0</v>
      </c>
      <c r="H115" s="167"/>
      <c r="I115" s="46"/>
      <c r="J115" s="167"/>
    </row>
    <row r="116" spans="1:10" ht="16.5" thickBot="1">
      <c r="A116" s="169"/>
      <c r="B116" s="235" t="s">
        <v>110</v>
      </c>
      <c r="C116" s="235"/>
      <c r="D116" s="235"/>
      <c r="E116" s="235"/>
      <c r="F116" s="235"/>
      <c r="G116" s="74">
        <v>0</v>
      </c>
      <c r="H116" s="167"/>
      <c r="I116" s="46"/>
      <c r="J116" s="167"/>
    </row>
    <row r="117" spans="1:10" ht="16.5" thickBot="1">
      <c r="A117" s="169"/>
      <c r="B117" s="235" t="s">
        <v>111</v>
      </c>
      <c r="C117" s="235"/>
      <c r="D117" s="235"/>
      <c r="E117" s="235"/>
      <c r="F117" s="235"/>
      <c r="G117" s="74">
        <v>0</v>
      </c>
      <c r="H117" s="167"/>
      <c r="I117" s="46"/>
      <c r="J117" s="167"/>
    </row>
    <row r="118" spans="1:10" ht="16.5" thickBot="1">
      <c r="A118" s="169"/>
      <c r="B118" s="235" t="s">
        <v>112</v>
      </c>
      <c r="C118" s="235"/>
      <c r="D118" s="235"/>
      <c r="E118" s="235"/>
      <c r="F118" s="235"/>
      <c r="G118" s="74">
        <v>0</v>
      </c>
      <c r="H118" s="167"/>
      <c r="I118" s="46"/>
      <c r="J118" s="167"/>
    </row>
    <row r="119" spans="1:10" ht="16.5" thickBot="1">
      <c r="A119" s="169"/>
      <c r="B119" s="235" t="s">
        <v>113</v>
      </c>
      <c r="C119" s="235"/>
      <c r="D119" s="235"/>
      <c r="E119" s="235"/>
      <c r="F119" s="235"/>
      <c r="G119" s="74">
        <v>0</v>
      </c>
      <c r="H119" s="167"/>
      <c r="I119" s="46"/>
      <c r="J119" s="167"/>
    </row>
    <row r="120" spans="1:10" ht="16.5" thickBot="1">
      <c r="A120" s="169"/>
      <c r="B120" s="235" t="s">
        <v>114</v>
      </c>
      <c r="C120" s="235"/>
      <c r="D120" s="235"/>
      <c r="E120" s="235"/>
      <c r="F120" s="21">
        <v>0</v>
      </c>
      <c r="G120" s="85">
        <f>SUM(G16*F120)</f>
        <v>0</v>
      </c>
      <c r="H120" s="167"/>
      <c r="I120" s="46"/>
      <c r="J120" s="167"/>
    </row>
    <row r="121" spans="1:10" ht="16.5" thickBot="1">
      <c r="A121" s="169"/>
      <c r="B121" s="264" t="s">
        <v>115</v>
      </c>
      <c r="C121" s="264"/>
      <c r="D121" s="264"/>
      <c r="E121" s="264"/>
      <c r="F121" s="21">
        <v>0</v>
      </c>
      <c r="G121" s="85">
        <f>G16*F121</f>
        <v>0</v>
      </c>
      <c r="H121" s="167"/>
      <c r="I121" s="46"/>
      <c r="J121" s="167"/>
    </row>
    <row r="122" spans="1:10" ht="16.5" thickBot="1">
      <c r="A122" s="169"/>
      <c r="B122" s="70" t="s">
        <v>116</v>
      </c>
      <c r="C122" s="228"/>
      <c r="D122" s="228"/>
      <c r="E122" s="228"/>
      <c r="F122" s="228"/>
      <c r="G122" s="74">
        <v>0</v>
      </c>
      <c r="H122" s="167"/>
      <c r="I122" s="46"/>
      <c r="J122" s="167"/>
    </row>
    <row r="123" spans="1:10" ht="16.5" thickBot="1">
      <c r="A123" s="169"/>
      <c r="B123" s="234" t="s">
        <v>117</v>
      </c>
      <c r="C123" s="234"/>
      <c r="D123" s="234"/>
      <c r="E123" s="234"/>
      <c r="F123" s="234"/>
      <c r="G123" s="87">
        <f>SUM(G104:G122)</f>
        <v>0</v>
      </c>
      <c r="H123" s="167"/>
      <c r="I123" s="46"/>
      <c r="J123" s="167"/>
    </row>
    <row r="124" spans="1:10">
      <c r="A124" s="169"/>
      <c r="B124" s="167"/>
      <c r="C124" s="167"/>
      <c r="D124" s="185"/>
      <c r="E124" s="185"/>
      <c r="F124" s="185"/>
      <c r="G124" s="186"/>
      <c r="H124" s="167"/>
      <c r="I124" s="181"/>
      <c r="J124" s="167"/>
    </row>
    <row r="125" spans="1:10" s="4" customFormat="1" ht="21">
      <c r="A125" s="169"/>
      <c r="B125" s="167"/>
      <c r="C125" s="172"/>
      <c r="D125" s="173"/>
      <c r="E125" s="173"/>
      <c r="F125" s="173"/>
      <c r="G125" s="173"/>
      <c r="H125" s="167"/>
      <c r="I125" s="198"/>
      <c r="J125" s="194"/>
    </row>
    <row r="126" spans="1:10" s="4" customFormat="1" ht="21">
      <c r="A126" s="169"/>
      <c r="B126" s="168"/>
      <c r="C126" s="329" t="s">
        <v>0</v>
      </c>
      <c r="D126" s="335"/>
      <c r="E126" s="335"/>
      <c r="F126" s="335"/>
      <c r="G126" s="174" t="s">
        <v>118</v>
      </c>
      <c r="H126" s="168"/>
      <c r="I126" s="174" t="s">
        <v>119</v>
      </c>
      <c r="J126" s="194"/>
    </row>
    <row r="127" spans="1:10" s="7" customFormat="1" ht="16.5" thickBot="1">
      <c r="A127" s="166"/>
      <c r="B127" s="170"/>
      <c r="C127" s="170"/>
      <c r="D127" s="168"/>
      <c r="E127" s="168"/>
      <c r="F127" s="168"/>
      <c r="G127" s="168"/>
      <c r="H127" s="168"/>
      <c r="I127" s="199"/>
      <c r="J127" s="195"/>
    </row>
    <row r="128" spans="1:10" ht="16.5" thickBot="1">
      <c r="A128" s="169"/>
      <c r="B128" s="171" t="s">
        <v>3</v>
      </c>
      <c r="C128" s="236">
        <f>C4</f>
        <v>0</v>
      </c>
      <c r="D128" s="237"/>
      <c r="E128" s="238"/>
      <c r="F128" s="167"/>
      <c r="G128" s="168"/>
      <c r="H128" s="168"/>
      <c r="I128" s="181"/>
      <c r="J128" s="167"/>
    </row>
    <row r="129" spans="1:10" ht="16.5" thickBot="1">
      <c r="A129" s="169"/>
      <c r="B129" s="171" t="s">
        <v>4</v>
      </c>
      <c r="C129" s="258">
        <f>(C5)</f>
        <v>0</v>
      </c>
      <c r="D129" s="237"/>
      <c r="E129" s="238"/>
      <c r="F129" s="167"/>
      <c r="G129" s="168"/>
      <c r="H129" s="168"/>
      <c r="I129" s="181"/>
      <c r="J129" s="167"/>
    </row>
    <row r="130" spans="1:10" ht="16.5" thickBot="1">
      <c r="A130" s="169"/>
      <c r="B130" s="171" t="s">
        <v>5</v>
      </c>
      <c r="C130" s="236">
        <f>C6</f>
        <v>0</v>
      </c>
      <c r="D130" s="237"/>
      <c r="E130" s="238"/>
      <c r="F130" s="167"/>
      <c r="G130" s="168"/>
      <c r="H130" s="168"/>
      <c r="I130" s="181"/>
      <c r="J130" s="167"/>
    </row>
    <row r="131" spans="1:10" ht="13.5" customHeight="1" thickBot="1">
      <c r="A131" s="169"/>
      <c r="B131" s="294"/>
      <c r="C131" s="294"/>
      <c r="D131" s="294"/>
      <c r="E131" s="294"/>
      <c r="F131" s="294"/>
      <c r="G131" s="294"/>
      <c r="H131" s="167"/>
      <c r="I131" s="181"/>
      <c r="J131" s="167"/>
    </row>
    <row r="132" spans="1:10" ht="16.5" thickBot="1">
      <c r="A132" s="169" t="s">
        <v>120</v>
      </c>
      <c r="B132" s="267" t="s">
        <v>121</v>
      </c>
      <c r="C132" s="267"/>
      <c r="D132" s="267"/>
      <c r="E132" s="267"/>
      <c r="F132" s="267"/>
      <c r="G132" s="267"/>
      <c r="H132" s="167"/>
      <c r="I132" s="44" t="s">
        <v>9</v>
      </c>
      <c r="J132" s="167"/>
    </row>
    <row r="133" spans="1:10" ht="16.5" thickBot="1">
      <c r="A133" s="169"/>
      <c r="B133" s="235" t="s">
        <v>122</v>
      </c>
      <c r="C133" s="235"/>
      <c r="D133" s="235"/>
      <c r="E133" s="235"/>
      <c r="F133" s="235"/>
      <c r="G133" s="74">
        <v>0</v>
      </c>
      <c r="H133" s="167"/>
      <c r="I133" s="46"/>
      <c r="J133" s="167"/>
    </row>
    <row r="134" spans="1:10" ht="16.5" thickBot="1">
      <c r="A134" s="169"/>
      <c r="B134" s="235" t="s">
        <v>123</v>
      </c>
      <c r="C134" s="235"/>
      <c r="D134" s="235"/>
      <c r="E134" s="235"/>
      <c r="F134" s="235"/>
      <c r="G134" s="74">
        <v>0</v>
      </c>
      <c r="H134" s="167"/>
      <c r="I134" s="46"/>
      <c r="J134" s="167"/>
    </row>
    <row r="135" spans="1:10" ht="16.5" thickBot="1">
      <c r="A135" s="169"/>
      <c r="B135" s="235" t="s">
        <v>124</v>
      </c>
      <c r="C135" s="235"/>
      <c r="D135" s="235"/>
      <c r="E135" s="235"/>
      <c r="F135" s="235"/>
      <c r="G135" s="74">
        <v>0</v>
      </c>
      <c r="H135" s="167"/>
      <c r="I135" s="46"/>
      <c r="J135" s="167"/>
    </row>
    <row r="136" spans="1:10" ht="16.5" thickBot="1">
      <c r="A136" s="169"/>
      <c r="B136" s="235" t="s">
        <v>125</v>
      </c>
      <c r="C136" s="235"/>
      <c r="D136" s="235"/>
      <c r="E136" s="235"/>
      <c r="F136" s="235"/>
      <c r="G136" s="74">
        <v>0</v>
      </c>
      <c r="H136" s="167"/>
      <c r="I136" s="46"/>
      <c r="J136" s="167"/>
    </row>
    <row r="137" spans="1:10" ht="16.5" thickBot="1">
      <c r="A137" s="169"/>
      <c r="B137" s="235" t="s">
        <v>126</v>
      </c>
      <c r="C137" s="235"/>
      <c r="D137" s="235"/>
      <c r="E137" s="235"/>
      <c r="F137" s="235"/>
      <c r="G137" s="74">
        <v>0</v>
      </c>
      <c r="H137" s="167"/>
      <c r="I137" s="46"/>
      <c r="J137" s="167"/>
    </row>
    <row r="138" spans="1:10" ht="16.5" thickBot="1">
      <c r="A138" s="169"/>
      <c r="B138" s="235" t="s">
        <v>127</v>
      </c>
      <c r="C138" s="235"/>
      <c r="D138" s="235"/>
      <c r="E138" s="235"/>
      <c r="F138" s="235"/>
      <c r="G138" s="74">
        <v>0</v>
      </c>
      <c r="H138" s="167"/>
      <c r="I138" s="46"/>
      <c r="J138" s="167"/>
    </row>
    <row r="139" spans="1:10" ht="16.5" thickBot="1">
      <c r="A139" s="169"/>
      <c r="B139" s="235" t="s">
        <v>128</v>
      </c>
      <c r="C139" s="235"/>
      <c r="D139" s="235"/>
      <c r="E139" s="235"/>
      <c r="F139" s="235"/>
      <c r="G139" s="74">
        <v>0</v>
      </c>
      <c r="H139" s="167"/>
      <c r="I139" s="46"/>
      <c r="J139" s="167"/>
    </row>
    <row r="140" spans="1:10" ht="16.5" thickBot="1">
      <c r="A140" s="169"/>
      <c r="B140" s="235" t="s">
        <v>129</v>
      </c>
      <c r="C140" s="235"/>
      <c r="D140" s="235"/>
      <c r="E140" s="235"/>
      <c r="F140" s="235"/>
      <c r="G140" s="74">
        <v>0</v>
      </c>
      <c r="H140" s="167"/>
      <c r="I140" s="46"/>
      <c r="J140" s="167"/>
    </row>
    <row r="141" spans="1:10" ht="16.5" thickBot="1">
      <c r="A141" s="169"/>
      <c r="B141" s="235" t="s">
        <v>130</v>
      </c>
      <c r="C141" s="235"/>
      <c r="D141" s="235"/>
      <c r="E141" s="235"/>
      <c r="F141" s="235"/>
      <c r="G141" s="74">
        <v>0</v>
      </c>
      <c r="H141" s="167"/>
      <c r="I141" s="46"/>
      <c r="J141" s="167"/>
    </row>
    <row r="142" spans="1:10" ht="16.5" thickBot="1">
      <c r="A142" s="169"/>
      <c r="B142" s="235" t="s">
        <v>131</v>
      </c>
      <c r="C142" s="235"/>
      <c r="D142" s="235"/>
      <c r="E142" s="235"/>
      <c r="F142" s="235"/>
      <c r="G142" s="74">
        <v>0</v>
      </c>
      <c r="H142" s="167"/>
      <c r="I142" s="46"/>
      <c r="J142" s="167"/>
    </row>
    <row r="143" spans="1:10" ht="76.5" customHeight="1" thickBot="1">
      <c r="A143" s="169"/>
      <c r="B143" s="273" t="s">
        <v>132</v>
      </c>
      <c r="C143" s="274"/>
      <c r="D143" s="274"/>
      <c r="E143" s="274"/>
      <c r="F143" s="274"/>
      <c r="G143" s="74">
        <v>0</v>
      </c>
      <c r="H143" s="167"/>
      <c r="I143" s="46"/>
      <c r="J143" s="167"/>
    </row>
    <row r="144" spans="1:10" ht="16.5" thickBot="1">
      <c r="A144" s="169"/>
      <c r="B144" s="33" t="s">
        <v>80</v>
      </c>
      <c r="C144" s="336"/>
      <c r="D144" s="336"/>
      <c r="E144" s="336"/>
      <c r="F144" s="336"/>
      <c r="G144" s="74">
        <v>0</v>
      </c>
      <c r="H144" s="167"/>
      <c r="I144" s="46"/>
      <c r="J144" s="167"/>
    </row>
    <row r="145" spans="1:10" ht="16.5" thickBot="1">
      <c r="A145" s="169"/>
      <c r="B145" s="234" t="s">
        <v>133</v>
      </c>
      <c r="C145" s="234"/>
      <c r="D145" s="234"/>
      <c r="E145" s="234"/>
      <c r="F145" s="234"/>
      <c r="G145" s="87">
        <f>SUM(G133:G144)</f>
        <v>0</v>
      </c>
      <c r="H145" s="167"/>
      <c r="I145" s="46"/>
      <c r="J145" s="167"/>
    </row>
    <row r="146" spans="1:10" ht="12" customHeight="1" thickBot="1">
      <c r="A146" s="169"/>
      <c r="B146" s="227"/>
      <c r="C146" s="227"/>
      <c r="D146" s="227"/>
      <c r="E146" s="227"/>
      <c r="F146" s="227"/>
      <c r="G146" s="227"/>
      <c r="H146" s="167"/>
      <c r="I146" s="181"/>
      <c r="J146" s="167"/>
    </row>
    <row r="147" spans="1:10" ht="16.5" thickBot="1">
      <c r="A147" s="169" t="s">
        <v>134</v>
      </c>
      <c r="B147" s="267" t="s">
        <v>135</v>
      </c>
      <c r="C147" s="267"/>
      <c r="D147" s="267"/>
      <c r="E147" s="267"/>
      <c r="F147" s="267"/>
      <c r="G147" s="267"/>
      <c r="H147" s="167"/>
      <c r="I147" s="44" t="s">
        <v>9</v>
      </c>
      <c r="J147" s="167"/>
    </row>
    <row r="148" spans="1:10" ht="16.5" thickBot="1">
      <c r="A148" s="169"/>
      <c r="B148" s="235" t="s">
        <v>136</v>
      </c>
      <c r="C148" s="235"/>
      <c r="D148" s="235"/>
      <c r="E148" s="235"/>
      <c r="F148" s="235"/>
      <c r="G148" s="74">
        <v>0</v>
      </c>
      <c r="H148" s="167"/>
      <c r="I148" s="46"/>
      <c r="J148" s="167"/>
    </row>
    <row r="149" spans="1:10" ht="16.5" thickBot="1">
      <c r="A149" s="169"/>
      <c r="B149" s="264" t="s">
        <v>137</v>
      </c>
      <c r="C149" s="264"/>
      <c r="D149" s="264"/>
      <c r="E149" s="264"/>
      <c r="F149" s="264"/>
      <c r="G149" s="74">
        <v>0</v>
      </c>
      <c r="H149" s="167"/>
      <c r="I149" s="46"/>
      <c r="J149" s="167"/>
    </row>
    <row r="150" spans="1:10" ht="16.5" thickBot="1">
      <c r="A150" s="169"/>
      <c r="B150" s="264" t="s">
        <v>138</v>
      </c>
      <c r="C150" s="264"/>
      <c r="D150" s="264"/>
      <c r="E150" s="264"/>
      <c r="F150" s="264"/>
      <c r="G150" s="74">
        <v>0</v>
      </c>
      <c r="H150" s="167"/>
      <c r="I150" s="46"/>
      <c r="J150" s="167"/>
    </row>
    <row r="151" spans="1:10" ht="16.5" thickBot="1">
      <c r="A151" s="169"/>
      <c r="B151" s="264" t="s">
        <v>139</v>
      </c>
      <c r="C151" s="264"/>
      <c r="D151" s="264"/>
      <c r="E151" s="264"/>
      <c r="F151" s="264"/>
      <c r="G151" s="74">
        <v>0</v>
      </c>
      <c r="H151" s="167"/>
      <c r="I151" s="46"/>
      <c r="J151" s="167"/>
    </row>
    <row r="152" spans="1:10" ht="16.5" thickBot="1">
      <c r="A152" s="169"/>
      <c r="B152" s="235" t="s">
        <v>140</v>
      </c>
      <c r="C152" s="235"/>
      <c r="D152" s="235"/>
      <c r="E152" s="235"/>
      <c r="F152" s="235"/>
      <c r="G152" s="74">
        <v>0</v>
      </c>
      <c r="H152" s="167"/>
      <c r="I152" s="46"/>
      <c r="J152" s="167"/>
    </row>
    <row r="153" spans="1:10" ht="16.5" thickBot="1">
      <c r="A153" s="169"/>
      <c r="B153" s="235" t="s">
        <v>141</v>
      </c>
      <c r="C153" s="235"/>
      <c r="D153" s="235"/>
      <c r="E153" s="235"/>
      <c r="F153" s="235"/>
      <c r="G153" s="74">
        <v>0</v>
      </c>
      <c r="H153" s="167"/>
      <c r="I153" s="46"/>
      <c r="J153" s="167"/>
    </row>
    <row r="154" spans="1:10" ht="16.5" thickBot="1">
      <c r="A154" s="169"/>
      <c r="B154" s="235" t="s">
        <v>142</v>
      </c>
      <c r="C154" s="235"/>
      <c r="D154" s="235"/>
      <c r="E154" s="235"/>
      <c r="F154" s="235"/>
      <c r="G154" s="74">
        <v>0</v>
      </c>
      <c r="H154" s="167"/>
      <c r="I154" s="46"/>
      <c r="J154" s="167"/>
    </row>
    <row r="155" spans="1:10" ht="16.5" thickBot="1">
      <c r="A155" s="169"/>
      <c r="B155" s="235" t="s">
        <v>143</v>
      </c>
      <c r="C155" s="235"/>
      <c r="D155" s="235"/>
      <c r="E155" s="235"/>
      <c r="F155" s="235"/>
      <c r="G155" s="74">
        <v>0</v>
      </c>
      <c r="H155" s="167"/>
      <c r="I155" s="46"/>
      <c r="J155" s="167"/>
    </row>
    <row r="156" spans="1:10" ht="16.5" thickBot="1">
      <c r="A156" s="169"/>
      <c r="B156" s="235" t="s">
        <v>144</v>
      </c>
      <c r="C156" s="235"/>
      <c r="D156" s="235"/>
      <c r="E156" s="235"/>
      <c r="F156" s="235"/>
      <c r="G156" s="74">
        <v>0</v>
      </c>
      <c r="H156" s="167"/>
      <c r="I156" s="46"/>
      <c r="J156" s="167"/>
    </row>
    <row r="157" spans="1:10" ht="16.5" thickBot="1">
      <c r="A157" s="169"/>
      <c r="B157" s="235" t="s">
        <v>145</v>
      </c>
      <c r="C157" s="235"/>
      <c r="D157" s="235"/>
      <c r="E157" s="235"/>
      <c r="F157" s="235"/>
      <c r="G157" s="74">
        <v>0</v>
      </c>
      <c r="H157" s="167"/>
      <c r="I157" s="46"/>
      <c r="J157" s="167"/>
    </row>
    <row r="158" spans="1:10" ht="16.5" thickBot="1">
      <c r="A158" s="169"/>
      <c r="B158" s="235" t="s">
        <v>146</v>
      </c>
      <c r="C158" s="235"/>
      <c r="D158" s="235"/>
      <c r="E158" s="235"/>
      <c r="F158" s="235"/>
      <c r="G158" s="74">
        <v>0</v>
      </c>
      <c r="H158" s="167"/>
      <c r="I158" s="46"/>
      <c r="J158" s="167"/>
    </row>
    <row r="159" spans="1:10" ht="16.5" thickBot="1">
      <c r="A159" s="169"/>
      <c r="B159" s="235" t="s">
        <v>147</v>
      </c>
      <c r="C159" s="235"/>
      <c r="D159" s="235"/>
      <c r="E159" s="235"/>
      <c r="F159" s="235"/>
      <c r="G159" s="74">
        <v>0</v>
      </c>
      <c r="H159" s="167"/>
      <c r="I159" s="46"/>
      <c r="J159" s="167"/>
    </row>
    <row r="160" spans="1:10" ht="16.5" thickBot="1">
      <c r="A160" s="169"/>
      <c r="B160" s="268" t="s">
        <v>148</v>
      </c>
      <c r="C160" s="268"/>
      <c r="D160" s="268"/>
      <c r="E160" s="268"/>
      <c r="F160" s="268"/>
      <c r="G160" s="74">
        <v>0</v>
      </c>
      <c r="H160" s="167"/>
      <c r="I160" s="46"/>
      <c r="J160" s="167"/>
    </row>
    <row r="161" spans="1:10" ht="16.5" thickBot="1">
      <c r="A161" s="169"/>
      <c r="B161" s="33" t="s">
        <v>80</v>
      </c>
      <c r="C161" s="336"/>
      <c r="D161" s="336"/>
      <c r="E161" s="336"/>
      <c r="F161" s="336"/>
      <c r="G161" s="74">
        <v>0</v>
      </c>
      <c r="H161" s="167"/>
      <c r="I161" s="46"/>
      <c r="J161" s="167"/>
    </row>
    <row r="162" spans="1:10" ht="16.5" thickBot="1">
      <c r="A162" s="169"/>
      <c r="B162" s="234" t="s">
        <v>149</v>
      </c>
      <c r="C162" s="234"/>
      <c r="D162" s="234"/>
      <c r="E162" s="234"/>
      <c r="F162" s="234"/>
      <c r="G162" s="88">
        <f>SUM(G148:G161)</f>
        <v>0</v>
      </c>
      <c r="H162" s="167"/>
      <c r="I162" s="46"/>
      <c r="J162" s="167"/>
    </row>
    <row r="163" spans="1:10" ht="12" customHeight="1" thickBot="1">
      <c r="A163" s="169"/>
      <c r="B163" s="227"/>
      <c r="C163" s="227"/>
      <c r="D163" s="227"/>
      <c r="E163" s="227"/>
      <c r="F163" s="227"/>
      <c r="G163" s="227"/>
      <c r="H163" s="167"/>
      <c r="I163" s="181"/>
      <c r="J163" s="167"/>
    </row>
    <row r="164" spans="1:10" ht="16.5" thickBot="1">
      <c r="A164" s="169" t="s">
        <v>150</v>
      </c>
      <c r="B164" s="267" t="s">
        <v>151</v>
      </c>
      <c r="C164" s="267"/>
      <c r="D164" s="267"/>
      <c r="E164" s="267"/>
      <c r="F164" s="267"/>
      <c r="G164" s="267"/>
      <c r="H164" s="167"/>
      <c r="I164" s="44" t="s">
        <v>9</v>
      </c>
      <c r="J164" s="167"/>
    </row>
    <row r="165" spans="1:10" ht="16.5" thickBot="1">
      <c r="A165" s="169"/>
      <c r="B165" s="235" t="s">
        <v>152</v>
      </c>
      <c r="C165" s="235"/>
      <c r="D165" s="235"/>
      <c r="E165" s="235"/>
      <c r="F165" s="235"/>
      <c r="G165" s="74">
        <v>0</v>
      </c>
      <c r="H165" s="167"/>
      <c r="I165" s="46"/>
      <c r="J165" s="167"/>
    </row>
    <row r="166" spans="1:10" ht="16.5" thickBot="1">
      <c r="A166" s="169"/>
      <c r="B166" s="264" t="s">
        <v>153</v>
      </c>
      <c r="C166" s="264"/>
      <c r="D166" s="264"/>
      <c r="E166" s="264"/>
      <c r="F166" s="264"/>
      <c r="G166" s="74">
        <v>0</v>
      </c>
      <c r="H166" s="167"/>
      <c r="I166" s="46"/>
      <c r="J166" s="167"/>
    </row>
    <row r="167" spans="1:10" ht="16.5" thickBot="1">
      <c r="A167" s="169"/>
      <c r="B167" s="264" t="s">
        <v>154</v>
      </c>
      <c r="C167" s="264"/>
      <c r="D167" s="264"/>
      <c r="E167" s="264"/>
      <c r="F167" s="264"/>
      <c r="G167" s="74">
        <v>0</v>
      </c>
      <c r="H167" s="167"/>
      <c r="I167" s="46"/>
      <c r="J167" s="167"/>
    </row>
    <row r="168" spans="1:10" ht="16.5" thickBot="1">
      <c r="A168" s="169"/>
      <c r="B168" s="264" t="s">
        <v>155</v>
      </c>
      <c r="C168" s="264"/>
      <c r="D168" s="264"/>
      <c r="E168" s="264"/>
      <c r="F168" s="264"/>
      <c r="G168" s="74">
        <v>0</v>
      </c>
      <c r="H168" s="167"/>
      <c r="I168" s="46"/>
      <c r="J168" s="167"/>
    </row>
    <row r="169" spans="1:10" ht="16.5" thickBot="1">
      <c r="A169" s="169"/>
      <c r="B169" s="33" t="s">
        <v>116</v>
      </c>
      <c r="C169" s="333"/>
      <c r="D169" s="337"/>
      <c r="E169" s="337"/>
      <c r="F169" s="334"/>
      <c r="G169" s="74">
        <v>0</v>
      </c>
      <c r="H169" s="167"/>
      <c r="I169" s="46"/>
      <c r="J169" s="167"/>
    </row>
    <row r="170" spans="1:10" ht="16.5" thickBot="1">
      <c r="A170" s="169"/>
      <c r="B170" s="33" t="s">
        <v>156</v>
      </c>
      <c r="C170" s="333"/>
      <c r="D170" s="337"/>
      <c r="E170" s="337"/>
      <c r="F170" s="334"/>
      <c r="G170" s="74">
        <v>0</v>
      </c>
      <c r="H170" s="167"/>
      <c r="I170" s="71"/>
      <c r="J170" s="167"/>
    </row>
    <row r="171" spans="1:10" ht="16.5" thickBot="1">
      <c r="A171" s="169"/>
      <c r="B171" s="233" t="s">
        <v>157</v>
      </c>
      <c r="C171" s="233"/>
      <c r="D171" s="233"/>
      <c r="E171" s="233"/>
      <c r="F171" s="233"/>
      <c r="G171" s="88">
        <f>SUM(G165:G170)</f>
        <v>0</v>
      </c>
      <c r="H171" s="167"/>
      <c r="I171" s="46"/>
      <c r="J171" s="167"/>
    </row>
    <row r="172" spans="1:10" ht="12" customHeight="1" thickBot="1">
      <c r="A172" s="169"/>
      <c r="B172" s="227"/>
      <c r="C172" s="227"/>
      <c r="D172" s="227"/>
      <c r="E172" s="227"/>
      <c r="F172" s="227"/>
      <c r="G172" s="227"/>
      <c r="H172" s="167"/>
      <c r="I172" s="181"/>
      <c r="J172" s="167"/>
    </row>
    <row r="173" spans="1:10" ht="16.5" thickBot="1">
      <c r="A173" s="169" t="s">
        <v>158</v>
      </c>
      <c r="B173" s="214" t="s">
        <v>159</v>
      </c>
      <c r="C173" s="214"/>
      <c r="D173" s="214"/>
      <c r="E173" s="214"/>
      <c r="F173" s="214"/>
      <c r="G173" s="214"/>
      <c r="H173" s="167"/>
      <c r="I173" s="44" t="s">
        <v>9</v>
      </c>
      <c r="J173" s="167"/>
    </row>
    <row r="174" spans="1:10" ht="47.25" customHeight="1" thickBot="1">
      <c r="A174" s="169"/>
      <c r="B174" s="215" t="s">
        <v>160</v>
      </c>
      <c r="C174" s="216"/>
      <c r="D174" s="216"/>
      <c r="E174" s="216"/>
      <c r="F174" s="217"/>
      <c r="G174" s="74">
        <v>0</v>
      </c>
      <c r="H174" s="167"/>
      <c r="I174" s="46"/>
      <c r="J174" s="167"/>
    </row>
    <row r="175" spans="1:10" ht="7.5" customHeight="1" thickBot="1">
      <c r="A175" s="169"/>
      <c r="B175" s="167"/>
      <c r="C175" s="175"/>
      <c r="D175" s="176"/>
      <c r="E175" s="176"/>
      <c r="F175" s="176"/>
      <c r="G175" s="176"/>
      <c r="H175" s="167"/>
      <c r="I175" s="181"/>
      <c r="J175" s="167"/>
    </row>
    <row r="176" spans="1:10" ht="16.5" thickBot="1">
      <c r="A176" s="169"/>
      <c r="B176" s="233" t="s">
        <v>161</v>
      </c>
      <c r="C176" s="233"/>
      <c r="D176" s="233"/>
      <c r="E176" s="233"/>
      <c r="F176" s="34">
        <v>0</v>
      </c>
      <c r="G176" s="88">
        <f>SUM(G58,G88,G101,G123,G145,G162,G171,G174)*F176</f>
        <v>0</v>
      </c>
      <c r="H176" s="167"/>
      <c r="I176" s="46"/>
      <c r="J176" s="167"/>
    </row>
    <row r="177" spans="1:10" ht="7.5" customHeight="1">
      <c r="A177" s="169"/>
      <c r="B177" s="182"/>
      <c r="C177" s="182"/>
      <c r="D177" s="182"/>
      <c r="E177" s="182"/>
      <c r="F177" s="183"/>
      <c r="G177" s="184"/>
      <c r="H177" s="167"/>
      <c r="I177" s="181"/>
      <c r="J177" s="167"/>
    </row>
    <row r="178" spans="1:10" ht="19.5" thickBot="1">
      <c r="A178" s="169"/>
      <c r="B178" s="239" t="s">
        <v>162</v>
      </c>
      <c r="C178" s="239"/>
      <c r="D178" s="239"/>
      <c r="E178" s="239"/>
      <c r="F178" s="239"/>
      <c r="G178" s="239"/>
      <c r="H178" s="167"/>
      <c r="I178" s="181"/>
      <c r="J178" s="167"/>
    </row>
    <row r="179" spans="1:10" ht="16.5" thickBot="1">
      <c r="A179" s="169"/>
      <c r="B179" s="233" t="s">
        <v>163</v>
      </c>
      <c r="C179" s="233"/>
      <c r="D179" s="233"/>
      <c r="E179" s="233"/>
      <c r="F179" s="233"/>
      <c r="G179" s="88">
        <f>SUM(G44)</f>
        <v>0</v>
      </c>
      <c r="H179" s="167"/>
      <c r="I179" s="46"/>
      <c r="J179" s="167"/>
    </row>
    <row r="180" spans="1:10" ht="12" customHeight="1" thickBot="1">
      <c r="A180" s="169"/>
      <c r="B180" s="167"/>
      <c r="C180" s="167"/>
      <c r="D180" s="167"/>
      <c r="E180" s="167"/>
      <c r="F180" s="167"/>
      <c r="G180" s="167"/>
      <c r="H180" s="167"/>
      <c r="I180" s="181"/>
      <c r="J180" s="167"/>
    </row>
    <row r="181" spans="1:10" ht="19.5" thickBot="1">
      <c r="A181" s="169"/>
      <c r="B181" s="202" t="s">
        <v>164</v>
      </c>
      <c r="C181" s="291"/>
      <c r="D181" s="291"/>
      <c r="E181" s="291"/>
      <c r="F181" s="292"/>
      <c r="G181" s="89">
        <f>SUM(G179,G171,G174,G176,G162,G145,G123,G101,G88)</f>
        <v>0</v>
      </c>
      <c r="H181" s="167"/>
      <c r="I181" s="46"/>
      <c r="J181" s="167"/>
    </row>
    <row r="182" spans="1:10" ht="12" customHeight="1" thickBot="1">
      <c r="A182" s="169"/>
      <c r="B182" s="167"/>
      <c r="C182" s="167"/>
      <c r="D182" s="167"/>
      <c r="E182" s="167"/>
      <c r="F182" s="167"/>
      <c r="G182" s="167"/>
      <c r="H182" s="167"/>
      <c r="I182" s="181"/>
      <c r="J182" s="167"/>
    </row>
    <row r="183" spans="1:10" ht="19.5" thickBot="1">
      <c r="A183" s="169"/>
      <c r="B183" s="202" t="s">
        <v>165</v>
      </c>
      <c r="C183" s="24"/>
      <c r="D183" s="295" t="s">
        <v>166</v>
      </c>
      <c r="E183" s="295"/>
      <c r="F183" s="296"/>
      <c r="G183" s="90">
        <f>SUM(G60)</f>
        <v>0</v>
      </c>
      <c r="H183" s="167"/>
      <c r="I183" s="46"/>
      <c r="J183" s="167"/>
    </row>
    <row r="184" spans="1:10" ht="12" customHeight="1" thickBot="1">
      <c r="A184" s="169"/>
      <c r="B184" s="167"/>
      <c r="C184" s="175"/>
      <c r="D184" s="176"/>
      <c r="E184" s="176"/>
      <c r="F184" s="176"/>
      <c r="G184" s="176"/>
      <c r="H184" s="167"/>
      <c r="I184" s="181"/>
      <c r="J184" s="167"/>
    </row>
    <row r="185" spans="1:10" ht="20.25" thickTop="1" thickBot="1">
      <c r="A185" s="169"/>
      <c r="B185" s="202" t="s">
        <v>167</v>
      </c>
      <c r="C185" s="291"/>
      <c r="D185" s="291"/>
      <c r="E185" s="291"/>
      <c r="F185" s="293"/>
      <c r="G185" s="91">
        <f>SUM(G181-G183)</f>
        <v>0</v>
      </c>
      <c r="H185" s="167"/>
      <c r="I185" s="181"/>
      <c r="J185" s="167"/>
    </row>
    <row r="186" spans="1:10" ht="12" customHeight="1" thickBot="1">
      <c r="A186" s="169"/>
      <c r="B186" s="167"/>
      <c r="C186" s="167"/>
      <c r="D186" s="167"/>
      <c r="E186" s="167"/>
      <c r="F186" s="167"/>
      <c r="G186" s="167"/>
      <c r="H186" s="167"/>
      <c r="I186" s="181"/>
      <c r="J186" s="167"/>
    </row>
    <row r="187" spans="1:10" s="52" customFormat="1" ht="19.5" thickBot="1">
      <c r="A187" s="177"/>
      <c r="B187" s="224" t="s">
        <v>168</v>
      </c>
      <c r="C187" s="225"/>
      <c r="D187" s="225"/>
      <c r="E187" s="225"/>
      <c r="F187" s="226"/>
      <c r="G187" s="213">
        <f>SUM(G185-G174)</f>
        <v>0</v>
      </c>
      <c r="H187" s="181"/>
      <c r="I187" s="94"/>
      <c r="J187" s="198"/>
    </row>
    <row r="188" spans="1:10">
      <c r="A188" s="169"/>
      <c r="B188" s="210"/>
      <c r="C188" s="175"/>
      <c r="D188" s="176"/>
      <c r="E188" s="176"/>
      <c r="F188" s="176"/>
      <c r="G188" s="176"/>
      <c r="H188" s="167"/>
      <c r="I188" s="181"/>
      <c r="J188" s="167"/>
    </row>
    <row r="190" spans="1:10">
      <c r="C190" s="15"/>
      <c r="D190" s="16"/>
      <c r="E190" s="16"/>
      <c r="F190" s="16"/>
      <c r="G190" s="17"/>
      <c r="H190" s="6"/>
    </row>
    <row r="191" spans="1:10">
      <c r="G191" s="17"/>
    </row>
    <row r="192" spans="1:10">
      <c r="I192" s="151"/>
    </row>
    <row r="193" spans="2:7">
      <c r="B193" s="6"/>
      <c r="G193" s="16"/>
    </row>
    <row r="194" spans="2:7">
      <c r="B194" s="6"/>
    </row>
    <row r="201" spans="2:7">
      <c r="B201" s="6"/>
    </row>
    <row r="206" spans="2:7">
      <c r="G206" s="16"/>
    </row>
  </sheetData>
  <sheetProtection algorithmName="SHA-512" hashValue="1flGBhnn0lhJwgSc6Hi6KCoZuUZBO9zkvFwlS1rxkyMYyD/98H4pbIBhRRG1T1N+rcdBI+xZ/yEWUXGydFJlfA==" saltValue="wwkV48r7OSXY0oEq3+sW7w==" spinCount="100000" sheet="1" objects="1" scenarios="1" selectLockedCells="1"/>
  <mergeCells count="148">
    <mergeCell ref="C181:F181"/>
    <mergeCell ref="C185:F185"/>
    <mergeCell ref="B103:G103"/>
    <mergeCell ref="B158:F158"/>
    <mergeCell ref="B159:F159"/>
    <mergeCell ref="B104:F104"/>
    <mergeCell ref="B105:F105"/>
    <mergeCell ref="B106:F106"/>
    <mergeCell ref="B110:F110"/>
    <mergeCell ref="B154:F154"/>
    <mergeCell ref="B155:F155"/>
    <mergeCell ref="B133:F133"/>
    <mergeCell ref="B108:F108"/>
    <mergeCell ref="B140:F140"/>
    <mergeCell ref="B131:G131"/>
    <mergeCell ref="B132:G132"/>
    <mergeCell ref="C130:E130"/>
    <mergeCell ref="B111:F111"/>
    <mergeCell ref="B136:F136"/>
    <mergeCell ref="B137:F137"/>
    <mergeCell ref="D183:F183"/>
    <mergeCell ref="B141:F141"/>
    <mergeCell ref="B176:E176"/>
    <mergeCell ref="B157:F157"/>
    <mergeCell ref="C2:F2"/>
    <mergeCell ref="C126:F126"/>
    <mergeCell ref="B120:E120"/>
    <mergeCell ref="B121:E121"/>
    <mergeCell ref="B123:F123"/>
    <mergeCell ref="B114:F114"/>
    <mergeCell ref="B88:F88"/>
    <mergeCell ref="B50:F50"/>
    <mergeCell ref="B101:F101"/>
    <mergeCell ref="B83:F83"/>
    <mergeCell ref="B84:F84"/>
    <mergeCell ref="B70:G70"/>
    <mergeCell ref="B82:F82"/>
    <mergeCell ref="B85:F85"/>
    <mergeCell ref="B74:F74"/>
    <mergeCell ref="B77:F77"/>
    <mergeCell ref="B119:F119"/>
    <mergeCell ref="B112:F112"/>
    <mergeCell ref="B113:F113"/>
    <mergeCell ref="B109:F109"/>
    <mergeCell ref="B49:G49"/>
    <mergeCell ref="B37:F37"/>
    <mergeCell ref="B35:F35"/>
    <mergeCell ref="B38:F38"/>
    <mergeCell ref="B36:F36"/>
    <mergeCell ref="B148:F148"/>
    <mergeCell ref="B149:F149"/>
    <mergeCell ref="B150:F150"/>
    <mergeCell ref="B151:F151"/>
    <mergeCell ref="B147:G147"/>
    <mergeCell ref="B146:G146"/>
    <mergeCell ref="B145:F145"/>
    <mergeCell ref="B75:F75"/>
    <mergeCell ref="C57:F57"/>
    <mergeCell ref="B143:F143"/>
    <mergeCell ref="D91:D100"/>
    <mergeCell ref="B96:C96"/>
    <mergeCell ref="B60:F60"/>
    <mergeCell ref="B48:G48"/>
    <mergeCell ref="B80:F80"/>
    <mergeCell ref="B81:F81"/>
    <mergeCell ref="C87:F87"/>
    <mergeCell ref="D71:E71"/>
    <mergeCell ref="B71:C71"/>
    <mergeCell ref="B142:F142"/>
    <mergeCell ref="B138:F138"/>
    <mergeCell ref="B135:F135"/>
    <mergeCell ref="B46:F46"/>
    <mergeCell ref="B164:G164"/>
    <mergeCell ref="B165:F165"/>
    <mergeCell ref="B171:F171"/>
    <mergeCell ref="B115:F115"/>
    <mergeCell ref="B116:F116"/>
    <mergeCell ref="B117:F117"/>
    <mergeCell ref="B118:F118"/>
    <mergeCell ref="C161:F161"/>
    <mergeCell ref="C170:F170"/>
    <mergeCell ref="B167:F167"/>
    <mergeCell ref="B168:F168"/>
    <mergeCell ref="B162:F162"/>
    <mergeCell ref="B163:G163"/>
    <mergeCell ref="B166:F166"/>
    <mergeCell ref="B139:F139"/>
    <mergeCell ref="B160:F160"/>
    <mergeCell ref="B153:F153"/>
    <mergeCell ref="B152:F152"/>
    <mergeCell ref="B156:F156"/>
    <mergeCell ref="B41:F41"/>
    <mergeCell ref="B43:G43"/>
    <mergeCell ref="B44:F44"/>
    <mergeCell ref="C39:F39"/>
    <mergeCell ref="B86:F86"/>
    <mergeCell ref="B134:F134"/>
    <mergeCell ref="B54:F54"/>
    <mergeCell ref="C129:E129"/>
    <mergeCell ref="C128:E128"/>
    <mergeCell ref="B52:F52"/>
    <mergeCell ref="C62:F62"/>
    <mergeCell ref="B53:G53"/>
    <mergeCell ref="B51:G51"/>
    <mergeCell ref="B107:F107"/>
    <mergeCell ref="B76:F76"/>
    <mergeCell ref="B78:F78"/>
    <mergeCell ref="C66:E66"/>
    <mergeCell ref="B79:F79"/>
    <mergeCell ref="B56:F56"/>
    <mergeCell ref="C65:E65"/>
    <mergeCell ref="B68:G68"/>
    <mergeCell ref="B55:F55"/>
    <mergeCell ref="B14:F14"/>
    <mergeCell ref="B34:F34"/>
    <mergeCell ref="B24:B25"/>
    <mergeCell ref="B27:B28"/>
    <mergeCell ref="B19:G19"/>
    <mergeCell ref="B17:F17"/>
    <mergeCell ref="B21:G21"/>
    <mergeCell ref="B22:B23"/>
    <mergeCell ref="D24:F25"/>
    <mergeCell ref="G22:G23"/>
    <mergeCell ref="B30:F30"/>
    <mergeCell ref="B8:G8"/>
    <mergeCell ref="B173:G173"/>
    <mergeCell ref="B174:F174"/>
    <mergeCell ref="C6:E6"/>
    <mergeCell ref="C5:E5"/>
    <mergeCell ref="C4:E4"/>
    <mergeCell ref="B187:F187"/>
    <mergeCell ref="B172:G172"/>
    <mergeCell ref="C122:F122"/>
    <mergeCell ref="C169:F169"/>
    <mergeCell ref="B9:G9"/>
    <mergeCell ref="B11:G11"/>
    <mergeCell ref="B12:F12"/>
    <mergeCell ref="B13:F13"/>
    <mergeCell ref="B58:F58"/>
    <mergeCell ref="B73:F73"/>
    <mergeCell ref="B16:F16"/>
    <mergeCell ref="B33:G33"/>
    <mergeCell ref="B15:F15"/>
    <mergeCell ref="C64:E64"/>
    <mergeCell ref="B179:F179"/>
    <mergeCell ref="C144:F144"/>
    <mergeCell ref="B178:G178"/>
    <mergeCell ref="B72:F72"/>
  </mergeCells>
  <phoneticPr fontId="0" type="noConversion"/>
  <printOptions horizontalCentered="1"/>
  <pageMargins left="0.55118110236220474" right="0.47244094488188981" top="0.15748031496062992" bottom="0.19685039370078741" header="0" footer="0"/>
  <pageSetup paperSize="9" scale="67" fitToWidth="2" fitToHeight="0" orientation="portrait" r:id="rId1"/>
  <headerFooter alignWithMargins="0"/>
  <rowBreaks count="2" manualBreakCount="2">
    <brk id="60" max="8" man="1"/>
    <brk id="124" max="16383" man="1"/>
  </rowBreaks>
  <colBreaks count="1" manualBreakCount="1">
    <brk id="7" max="183" man="1"/>
  </colBreaks>
  <ignoredErrors>
    <ignoredError sqref="A21 A33 A48 A101:A121 A144:A168 A170:A171 A176:A183 A186:A187 A70 A72:A86 A173 A123:A142 A88:A96 A99 A97" numberStoredAsText="1"/>
    <ignoredError sqref="C12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41"/>
  <sheetViews>
    <sheetView showGridLines="0" zoomScaleNormal="100" zoomScaleSheetLayoutView="100" workbookViewId="0">
      <selection activeCell="C20" sqref="C20:E20"/>
    </sheetView>
  </sheetViews>
  <sheetFormatPr defaultColWidth="9.140625" defaultRowHeight="15"/>
  <cols>
    <col min="1" max="1" width="2.140625" style="1" customWidth="1"/>
    <col min="2" max="2" width="30.140625" style="1" customWidth="1"/>
    <col min="3" max="3" width="37.28515625" style="13" customWidth="1"/>
    <col min="4" max="5" width="18.42578125" style="14" customWidth="1"/>
    <col min="6" max="6" width="1.7109375" style="14" customWidth="1"/>
    <col min="7" max="7" width="17.140625" style="14" customWidth="1"/>
    <col min="8" max="8" width="1.7109375" style="1" customWidth="1"/>
    <col min="9" max="9" width="55.28515625" style="1" customWidth="1"/>
    <col min="10" max="16384" width="9.140625" style="1"/>
  </cols>
  <sheetData>
    <row r="1" spans="2:10" s="6" customFormat="1" ht="21">
      <c r="B1" s="1"/>
      <c r="C1" s="18"/>
      <c r="D1" s="19"/>
      <c r="E1" s="19"/>
      <c r="F1" s="3"/>
      <c r="G1" s="3"/>
      <c r="H1" s="1"/>
    </row>
    <row r="2" spans="2:10" s="4" customFormat="1" ht="21">
      <c r="B2" s="5"/>
      <c r="C2" s="203" t="s">
        <v>0</v>
      </c>
      <c r="D2" s="19"/>
      <c r="E2" s="20"/>
      <c r="F2" s="5"/>
      <c r="G2" s="5"/>
      <c r="H2" s="5"/>
    </row>
    <row r="3" spans="2:10" s="7" customFormat="1" ht="15.75" thickBot="1">
      <c r="B3" s="6"/>
      <c r="C3" s="6"/>
      <c r="D3" s="5"/>
      <c r="E3" s="5"/>
      <c r="F3" s="5"/>
      <c r="G3" s="5"/>
      <c r="H3" s="5"/>
    </row>
    <row r="4" spans="2:10" ht="15.75" thickBot="1">
      <c r="B4" s="8" t="s">
        <v>3</v>
      </c>
      <c r="C4" s="236">
        <f>'BUDGET DETAIL'!C4:E4</f>
        <v>0</v>
      </c>
      <c r="D4" s="237"/>
      <c r="E4" s="238"/>
      <c r="F4" s="1"/>
      <c r="G4" s="5"/>
      <c r="H4" s="5"/>
    </row>
    <row r="5" spans="2:10" ht="15.75" thickBot="1">
      <c r="B5" s="8" t="s">
        <v>4</v>
      </c>
      <c r="C5" s="301">
        <f>'BUDGET DETAIL'!C5:E5</f>
        <v>0</v>
      </c>
      <c r="D5" s="302"/>
      <c r="E5" s="303"/>
      <c r="F5" s="1"/>
      <c r="G5" s="5"/>
      <c r="H5" s="5"/>
    </row>
    <row r="6" spans="2:10" ht="15.75" thickBot="1">
      <c r="B6" s="8" t="s">
        <v>5</v>
      </c>
      <c r="C6" s="236">
        <f>'BUDGET DETAIL'!C6:E6</f>
        <v>0</v>
      </c>
      <c r="D6" s="237"/>
      <c r="E6" s="238"/>
      <c r="F6" s="1"/>
      <c r="G6" s="5"/>
      <c r="H6" s="5"/>
    </row>
    <row r="7" spans="2:10" ht="15.75" thickBot="1">
      <c r="C7" s="2"/>
      <c r="D7" s="3"/>
      <c r="E7" s="3"/>
      <c r="F7" s="3"/>
      <c r="G7" s="3"/>
    </row>
    <row r="8" spans="2:10" s="9" customFormat="1" ht="18.75">
      <c r="B8" s="35" t="s">
        <v>6</v>
      </c>
      <c r="C8" s="36"/>
      <c r="D8" s="37"/>
      <c r="E8" s="37"/>
      <c r="F8" s="37"/>
      <c r="G8" s="38"/>
      <c r="H8" s="1"/>
    </row>
    <row r="9" spans="2:10" s="9" customFormat="1">
      <c r="B9" s="338" t="s">
        <v>169</v>
      </c>
      <c r="C9" s="339"/>
      <c r="D9" s="339"/>
      <c r="E9" s="339"/>
      <c r="F9" s="339"/>
      <c r="G9" s="340"/>
      <c r="H9" s="1"/>
    </row>
    <row r="10" spans="2:10" s="9" customFormat="1" ht="31.5" customHeight="1">
      <c r="B10" s="297" t="s">
        <v>170</v>
      </c>
      <c r="C10" s="298"/>
      <c r="D10" s="298"/>
      <c r="E10" s="298"/>
      <c r="F10" s="298"/>
      <c r="G10" s="299"/>
      <c r="H10" s="1"/>
    </row>
    <row r="11" spans="2:10" s="9" customFormat="1" ht="30" customHeight="1" thickBot="1">
      <c r="B11" s="304" t="s">
        <v>171</v>
      </c>
      <c r="C11" s="305"/>
      <c r="D11" s="305"/>
      <c r="E11" s="305"/>
      <c r="F11" s="305"/>
      <c r="G11" s="306"/>
      <c r="H11" s="1"/>
    </row>
    <row r="12" spans="2:10" s="9" customFormat="1" ht="18" customHeight="1">
      <c r="B12" s="1"/>
      <c r="C12" s="1"/>
      <c r="D12" s="1"/>
      <c r="E12" s="1"/>
      <c r="F12" s="1"/>
      <c r="G12" s="1"/>
      <c r="H12" s="1"/>
    </row>
    <row r="13" spans="2:10" s="11" customFormat="1" ht="21">
      <c r="B13" s="300" t="s">
        <v>172</v>
      </c>
      <c r="C13" s="300"/>
      <c r="D13" s="300"/>
      <c r="E13" s="300"/>
      <c r="F13" s="300"/>
      <c r="G13" s="300"/>
      <c r="H13" s="10"/>
    </row>
    <row r="14" spans="2:10" s="10" customFormat="1" ht="7.5" customHeight="1" thickBot="1">
      <c r="B14" s="12"/>
      <c r="C14" s="12"/>
      <c r="D14" s="12"/>
      <c r="E14" s="12"/>
      <c r="F14" s="12"/>
      <c r="G14" s="12"/>
    </row>
    <row r="15" spans="2:10" ht="45.75" thickBot="1">
      <c r="B15" s="150" t="s">
        <v>173</v>
      </c>
      <c r="C15" s="310" t="s">
        <v>174</v>
      </c>
      <c r="D15" s="310"/>
      <c r="E15" s="310"/>
      <c r="F15" s="39"/>
      <c r="G15" s="40" t="s">
        <v>175</v>
      </c>
      <c r="I15" s="165" t="s">
        <v>176</v>
      </c>
      <c r="J15" s="1" t="s">
        <v>35</v>
      </c>
    </row>
    <row r="16" spans="2:10" ht="52.5" customHeight="1" thickBot="1">
      <c r="B16" s="148" t="s">
        <v>177</v>
      </c>
      <c r="C16" s="307" t="s">
        <v>178</v>
      </c>
      <c r="D16" s="307"/>
      <c r="E16" s="307"/>
      <c r="F16" s="311"/>
      <c r="G16" s="92">
        <v>0</v>
      </c>
      <c r="I16" s="149"/>
    </row>
    <row r="17" spans="2:9" ht="52.5" customHeight="1" thickBot="1">
      <c r="B17" s="41" t="s">
        <v>179</v>
      </c>
      <c r="C17" s="307" t="s">
        <v>180</v>
      </c>
      <c r="D17" s="307"/>
      <c r="E17" s="307"/>
      <c r="F17" s="312"/>
      <c r="G17" s="92">
        <v>0</v>
      </c>
      <c r="I17" s="149"/>
    </row>
    <row r="18" spans="2:9" ht="52.5" customHeight="1" thickBot="1">
      <c r="B18" s="148" t="s">
        <v>181</v>
      </c>
      <c r="C18" s="307" t="s">
        <v>182</v>
      </c>
      <c r="D18" s="307"/>
      <c r="E18" s="307"/>
      <c r="F18" s="312"/>
      <c r="G18" s="92">
        <v>0</v>
      </c>
      <c r="I18" s="149"/>
    </row>
    <row r="19" spans="2:9" ht="52.5" customHeight="1" thickBot="1">
      <c r="B19" s="148" t="s">
        <v>97</v>
      </c>
      <c r="C19" s="307" t="s">
        <v>183</v>
      </c>
      <c r="D19" s="307"/>
      <c r="E19" s="307"/>
      <c r="F19" s="312"/>
      <c r="G19" s="92">
        <v>0</v>
      </c>
      <c r="I19" s="149"/>
    </row>
    <row r="20" spans="2:9" ht="52.5" customHeight="1" thickBot="1">
      <c r="B20" s="42" t="s">
        <v>184</v>
      </c>
      <c r="C20" s="307" t="s">
        <v>185</v>
      </c>
      <c r="D20" s="307"/>
      <c r="E20" s="307"/>
      <c r="F20" s="312"/>
      <c r="G20" s="92">
        <v>0</v>
      </c>
      <c r="I20" s="149"/>
    </row>
    <row r="21" spans="2:9" ht="52.5" customHeight="1" thickBot="1">
      <c r="B21" s="42" t="s">
        <v>186</v>
      </c>
      <c r="C21" s="307" t="s">
        <v>187</v>
      </c>
      <c r="D21" s="307"/>
      <c r="E21" s="307"/>
      <c r="F21" s="312"/>
      <c r="G21" s="92">
        <v>0</v>
      </c>
      <c r="I21" s="149"/>
    </row>
    <row r="22" spans="2:9" ht="52.5" customHeight="1" thickBot="1">
      <c r="B22" s="42" t="s">
        <v>188</v>
      </c>
      <c r="C22" s="307" t="s">
        <v>189</v>
      </c>
      <c r="D22" s="307"/>
      <c r="E22" s="307"/>
      <c r="F22" s="313"/>
      <c r="G22" s="92">
        <v>0</v>
      </c>
      <c r="I22" s="149"/>
    </row>
    <row r="23" spans="2:9" ht="7.5" customHeight="1" thickBot="1">
      <c r="C23" s="1"/>
      <c r="D23" s="1"/>
      <c r="E23" s="1"/>
      <c r="F23" s="1"/>
      <c r="G23" s="1"/>
    </row>
    <row r="24" spans="2:9" ht="19.5" thickBot="1">
      <c r="B24" s="202" t="s">
        <v>190</v>
      </c>
      <c r="C24" s="24"/>
      <c r="D24" s="308"/>
      <c r="E24" s="308"/>
      <c r="F24" s="309"/>
      <c r="G24" s="93">
        <f>SUM(G16:G22)</f>
        <v>0</v>
      </c>
    </row>
    <row r="25" spans="2:9">
      <c r="C25" s="15"/>
      <c r="D25" s="16"/>
      <c r="E25" s="16"/>
      <c r="F25" s="16"/>
      <c r="G25" s="17"/>
      <c r="H25" s="6"/>
    </row>
    <row r="26" spans="2:9">
      <c r="G26" s="17"/>
    </row>
    <row r="28" spans="2:9">
      <c r="B28" s="6"/>
      <c r="G28" s="16"/>
    </row>
    <row r="29" spans="2:9">
      <c r="B29" s="6"/>
    </row>
    <row r="36" spans="2:7">
      <c r="B36" s="6"/>
    </row>
    <row r="41" spans="2:7">
      <c r="G41" s="16"/>
    </row>
  </sheetData>
  <sheetProtection algorithmName="SHA-512" hashValue="02OMDW6pE+ycY7a3aS7Ffy5q82ceDuDenSpaMv7Itz3VTyzv72A0kW4j+rwm3iCpIflR0//4FyxtmtPwRbezlw==" saltValue="e5438FCcv7r5XhR5jUYcUw==" spinCount="100000" sheet="1" objects="1" scenarios="1" selectLockedCells="1"/>
  <mergeCells count="17">
    <mergeCell ref="C21:E21"/>
    <mergeCell ref="D24:F24"/>
    <mergeCell ref="C15:E15"/>
    <mergeCell ref="C16:E16"/>
    <mergeCell ref="C17:E17"/>
    <mergeCell ref="C18:E18"/>
    <mergeCell ref="C19:E19"/>
    <mergeCell ref="C20:E20"/>
    <mergeCell ref="C22:E22"/>
    <mergeCell ref="F16:F22"/>
    <mergeCell ref="B10:G10"/>
    <mergeCell ref="B13:G13"/>
    <mergeCell ref="C4:E4"/>
    <mergeCell ref="C5:E5"/>
    <mergeCell ref="C6:E6"/>
    <mergeCell ref="B9:G9"/>
    <mergeCell ref="B11:G11"/>
  </mergeCells>
  <printOptions horizontalCentered="1"/>
  <pageMargins left="0.55118110236220474" right="0.47244094488188981" top="0.15748031496062992" bottom="0.19685039370078741" header="0" footer="0"/>
  <pageSetup paperSize="9" scale="75" fitToHeight="0" orientation="portrait" r:id="rId1"/>
  <headerFooter alignWithMargins="0">
    <oddFooter>&amp;CPage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70"/>
  <sheetViews>
    <sheetView showGridLines="0" zoomScaleNormal="100" zoomScaleSheetLayoutView="100" workbookViewId="0">
      <selection activeCell="C18" sqref="C18"/>
    </sheetView>
  </sheetViews>
  <sheetFormatPr defaultColWidth="9.140625" defaultRowHeight="15"/>
  <cols>
    <col min="1" max="1" width="2.7109375" style="1" customWidth="1"/>
    <col min="2" max="2" width="46.42578125" style="1" customWidth="1"/>
    <col min="3" max="3" width="19.85546875" style="14" customWidth="1"/>
    <col min="4" max="5" width="17.140625" style="14" customWidth="1"/>
    <col min="6" max="16384" width="9.140625" style="1"/>
  </cols>
  <sheetData>
    <row r="1" spans="2:5" ht="9" customHeight="1"/>
    <row r="5" spans="2:5">
      <c r="C5" s="1"/>
      <c r="D5" s="1"/>
      <c r="E5" s="1"/>
    </row>
    <row r="6" spans="2:5" s="6" customFormat="1" ht="21">
      <c r="B6" s="324" t="s">
        <v>191</v>
      </c>
      <c r="C6" s="324"/>
      <c r="D6" s="324"/>
      <c r="E6" s="324"/>
    </row>
    <row r="7" spans="2:5" ht="7.5" customHeight="1" thickBot="1"/>
    <row r="8" spans="2:5">
      <c r="B8" s="341" t="s">
        <v>192</v>
      </c>
      <c r="C8" s="342"/>
      <c r="D8" s="342"/>
      <c r="E8" s="343"/>
    </row>
    <row r="9" spans="2:5" ht="64.5" customHeight="1" thickBot="1">
      <c r="B9" s="320" t="s">
        <v>193</v>
      </c>
      <c r="C9" s="321"/>
      <c r="D9" s="321"/>
      <c r="E9" s="322"/>
    </row>
    <row r="10" spans="2:5" s="6" customFormat="1" ht="7.5" customHeight="1" thickBot="1">
      <c r="B10" s="107"/>
      <c r="C10" s="107"/>
      <c r="D10" s="107"/>
      <c r="E10" s="107"/>
    </row>
    <row r="11" spans="2:5" ht="15.75" thickBot="1">
      <c r="B11" s="108" t="s">
        <v>3</v>
      </c>
      <c r="C11" s="325">
        <f>'BUDGET DETAIL'!C4</f>
        <v>0</v>
      </c>
      <c r="D11" s="326"/>
      <c r="E11" s="327"/>
    </row>
    <row r="12" spans="2:5" ht="15.75" thickBot="1">
      <c r="B12" s="109" t="s">
        <v>4</v>
      </c>
      <c r="C12" s="301">
        <f>'BUDGET DETAIL'!C5</f>
        <v>0</v>
      </c>
      <c r="D12" s="302"/>
      <c r="E12" s="328"/>
    </row>
    <row r="13" spans="2:5" ht="15.75" thickBot="1">
      <c r="B13" s="110" t="s">
        <v>194</v>
      </c>
      <c r="C13" s="317">
        <f>'BUDGET DETAIL'!C6</f>
        <v>0</v>
      </c>
      <c r="D13" s="318"/>
      <c r="E13" s="319"/>
    </row>
    <row r="14" spans="2:5" ht="7.5" customHeight="1" thickBot="1">
      <c r="C14" s="323"/>
      <c r="D14" s="323"/>
      <c r="E14" s="323"/>
    </row>
    <row r="15" spans="2:5" ht="15" customHeight="1" thickBot="1">
      <c r="B15" s="111"/>
      <c r="C15" s="112" t="s">
        <v>195</v>
      </c>
      <c r="D15" s="113" t="s">
        <v>196</v>
      </c>
      <c r="E15" s="114" t="s">
        <v>197</v>
      </c>
    </row>
    <row r="16" spans="2:5">
      <c r="B16" s="344" t="s">
        <v>198</v>
      </c>
      <c r="C16" s="345"/>
      <c r="D16" s="345"/>
      <c r="E16" s="346"/>
    </row>
    <row r="17" spans="2:5">
      <c r="B17" s="96" t="s">
        <v>199</v>
      </c>
      <c r="C17" s="159">
        <f>SUM('BUDGET DETAIL'!F23)</f>
        <v>0</v>
      </c>
      <c r="D17" s="115"/>
      <c r="E17" s="116"/>
    </row>
    <row r="18" spans="2:5" ht="15.75" thickBot="1">
      <c r="B18" s="97" t="s">
        <v>200</v>
      </c>
      <c r="C18" s="160">
        <f>SUM('BUDGET DETAIL'!G12+'BUDGET DETAIL'!G13+'BUDGET DETAIL'!G14)</f>
        <v>0</v>
      </c>
      <c r="D18" s="117"/>
      <c r="E18" s="118"/>
    </row>
    <row r="19" spans="2:5" ht="7.5" customHeight="1">
      <c r="C19" s="119"/>
      <c r="D19" s="119"/>
      <c r="E19" s="119"/>
    </row>
    <row r="20" spans="2:5" s="120" customFormat="1" ht="16.5" thickBot="1">
      <c r="B20" s="204" t="s">
        <v>201</v>
      </c>
      <c r="C20" s="121"/>
      <c r="D20" s="121"/>
      <c r="E20" s="121"/>
    </row>
    <row r="21" spans="2:5" ht="15.75" thickBot="1">
      <c r="B21" s="347" t="s">
        <v>202</v>
      </c>
      <c r="C21" s="348"/>
      <c r="D21" s="348"/>
      <c r="E21" s="349"/>
    </row>
    <row r="22" spans="2:5">
      <c r="B22" s="98" t="s">
        <v>203</v>
      </c>
      <c r="C22" s="157">
        <f>SUM('BUDGET DETAIL'!G34)</f>
        <v>0</v>
      </c>
      <c r="D22" s="122"/>
      <c r="E22" s="122"/>
    </row>
    <row r="23" spans="2:5">
      <c r="B23" s="96" t="s">
        <v>204</v>
      </c>
      <c r="C23" s="155">
        <f>SUM('BUDGET DETAIL'!G35)</f>
        <v>0</v>
      </c>
      <c r="D23" s="123"/>
      <c r="E23" s="123"/>
    </row>
    <row r="24" spans="2:5">
      <c r="B24" s="96" t="s">
        <v>205</v>
      </c>
      <c r="C24" s="155">
        <f>SUM('BUDGET DETAIL'!G36)</f>
        <v>0</v>
      </c>
      <c r="D24" s="123"/>
      <c r="E24" s="123"/>
    </row>
    <row r="25" spans="2:5">
      <c r="B25" s="96" t="s">
        <v>206</v>
      </c>
      <c r="C25" s="155">
        <f>SUM('BUDGET DETAIL'!G37)</f>
        <v>0</v>
      </c>
      <c r="D25" s="123"/>
      <c r="E25" s="123"/>
    </row>
    <row r="26" spans="2:5">
      <c r="B26" s="96" t="s">
        <v>207</v>
      </c>
      <c r="C26" s="155">
        <f>SUM('BUDGET DETAIL'!G38)</f>
        <v>0</v>
      </c>
      <c r="D26" s="123"/>
      <c r="E26" s="123"/>
    </row>
    <row r="27" spans="2:5" ht="15.75" thickBot="1">
      <c r="B27" s="161" t="s">
        <v>208</v>
      </c>
      <c r="C27" s="158">
        <f>SUM('BUDGET DETAIL'!G39)</f>
        <v>0</v>
      </c>
      <c r="D27" s="124"/>
      <c r="E27" s="124"/>
    </row>
    <row r="28" spans="2:5" ht="15.75" thickBot="1">
      <c r="B28" s="347" t="s">
        <v>209</v>
      </c>
      <c r="C28" s="348"/>
      <c r="D28" s="348"/>
      <c r="E28" s="349"/>
    </row>
    <row r="29" spans="2:5">
      <c r="B29" s="98" t="s">
        <v>210</v>
      </c>
      <c r="C29" s="157">
        <f>SUM('BUDGET DETAIL'!G25)</f>
        <v>0</v>
      </c>
      <c r="D29" s="122"/>
      <c r="E29" s="122"/>
    </row>
    <row r="30" spans="2:5">
      <c r="B30" s="96" t="s">
        <v>211</v>
      </c>
      <c r="C30" s="155">
        <f>SUM('BUDGET DETAIL'!G28)</f>
        <v>0</v>
      </c>
      <c r="D30" s="123"/>
      <c r="E30" s="123"/>
    </row>
    <row r="31" spans="2:5" ht="15.75" thickBot="1">
      <c r="B31" s="99" t="s">
        <v>43</v>
      </c>
      <c r="C31" s="158">
        <f>SUM('BUDGET DETAIL'!G44)</f>
        <v>0</v>
      </c>
      <c r="D31" s="124"/>
      <c r="E31" s="124"/>
    </row>
    <row r="32" spans="2:5" ht="15.75" thickBot="1">
      <c r="B32" s="100" t="s">
        <v>212</v>
      </c>
      <c r="C32" s="125">
        <f>SUM(C22:C31)</f>
        <v>0</v>
      </c>
      <c r="D32" s="126"/>
      <c r="E32" s="126"/>
    </row>
    <row r="33" spans="2:5" ht="7.5" customHeight="1" thickBot="1">
      <c r="B33" s="6"/>
      <c r="C33" s="127"/>
      <c r="D33" s="127"/>
      <c r="E33" s="127"/>
    </row>
    <row r="34" spans="2:5" ht="15.75" thickBot="1">
      <c r="B34" s="100" t="s">
        <v>213</v>
      </c>
      <c r="C34" s="125">
        <f>SUM('BUDGET DETAIL'!G58)</f>
        <v>0</v>
      </c>
      <c r="D34" s="126"/>
      <c r="E34" s="126"/>
    </row>
    <row r="35" spans="2:5" ht="7.5" customHeight="1" thickBot="1">
      <c r="B35" s="6"/>
      <c r="C35" s="127"/>
      <c r="D35" s="127"/>
      <c r="E35" s="127"/>
    </row>
    <row r="36" spans="2:5" ht="15.75" thickBot="1">
      <c r="B36" s="100" t="s">
        <v>214</v>
      </c>
      <c r="C36" s="125">
        <f>SUM('BUDGET DETAIL'!G60)</f>
        <v>0</v>
      </c>
      <c r="D36" s="126"/>
      <c r="E36" s="126"/>
    </row>
    <row r="37" spans="2:5" ht="7.5" customHeight="1">
      <c r="B37" s="6"/>
      <c r="C37" s="127"/>
      <c r="D37" s="127"/>
      <c r="E37" s="127"/>
    </row>
    <row r="38" spans="2:5" s="120" customFormat="1" ht="16.5" thickBot="1">
      <c r="B38" s="205" t="s">
        <v>215</v>
      </c>
      <c r="C38" s="128"/>
      <c r="D38" s="128"/>
      <c r="E38" s="128"/>
    </row>
    <row r="39" spans="2:5" ht="15.75" thickBot="1">
      <c r="B39" s="314" t="s">
        <v>216</v>
      </c>
      <c r="C39" s="315"/>
      <c r="D39" s="315"/>
      <c r="E39" s="316"/>
    </row>
    <row r="40" spans="2:5">
      <c r="B40" s="98" t="s">
        <v>179</v>
      </c>
      <c r="C40" s="154">
        <f>SUM('BUDGET DETAIL'!G88)</f>
        <v>0</v>
      </c>
      <c r="D40" s="129"/>
      <c r="E40" s="129"/>
    </row>
    <row r="41" spans="2:5">
      <c r="B41" s="96" t="s">
        <v>181</v>
      </c>
      <c r="C41" s="155">
        <f>SUM('BUDGET DETAIL'!G101)</f>
        <v>0</v>
      </c>
      <c r="D41" s="130"/>
      <c r="E41" s="130"/>
    </row>
    <row r="42" spans="2:5">
      <c r="B42" s="96" t="s">
        <v>97</v>
      </c>
      <c r="C42" s="155">
        <f>SUM('BUDGET DETAIL'!G123)</f>
        <v>0</v>
      </c>
      <c r="D42" s="123"/>
      <c r="E42" s="123"/>
    </row>
    <row r="43" spans="2:5">
      <c r="B43" s="96" t="s">
        <v>184</v>
      </c>
      <c r="C43" s="155">
        <f>SUM('BUDGET DETAIL'!G145)</f>
        <v>0</v>
      </c>
      <c r="D43" s="123"/>
      <c r="E43" s="123"/>
    </row>
    <row r="44" spans="2:5">
      <c r="B44" s="96" t="s">
        <v>135</v>
      </c>
      <c r="C44" s="156">
        <f>SUM('BUDGET DETAIL'!G162)</f>
        <v>0</v>
      </c>
      <c r="D44" s="130"/>
      <c r="E44" s="130"/>
    </row>
    <row r="45" spans="2:5" ht="15.75" thickBot="1">
      <c r="B45" s="96" t="s">
        <v>217</v>
      </c>
      <c r="C45" s="156">
        <f>SUM('BUDGET DETAIL'!G171)</f>
        <v>0</v>
      </c>
      <c r="D45" s="130"/>
      <c r="E45" s="130"/>
    </row>
    <row r="46" spans="2:5" ht="15.75" thickBot="1">
      <c r="B46" s="100" t="s">
        <v>218</v>
      </c>
      <c r="C46" s="131">
        <f>SUM(C40:C45)</f>
        <v>0</v>
      </c>
      <c r="D46" s="132"/>
      <c r="E46" s="132"/>
    </row>
    <row r="47" spans="2:5" ht="7.5" customHeight="1" thickBot="1">
      <c r="B47" s="6"/>
      <c r="C47" s="133"/>
      <c r="D47" s="134"/>
      <c r="E47" s="134"/>
    </row>
    <row r="48" spans="2:5" ht="15.75" thickBot="1">
      <c r="B48" s="101" t="s">
        <v>219</v>
      </c>
      <c r="C48" s="153">
        <f>SUM('BUDGET DETAIL'!G176)</f>
        <v>0</v>
      </c>
      <c r="D48" s="135"/>
      <c r="E48" s="135"/>
    </row>
    <row r="49" spans="2:5" ht="7.5" customHeight="1" thickBot="1">
      <c r="B49" s="6"/>
      <c r="C49" s="134"/>
      <c r="D49" s="134"/>
      <c r="E49" s="134"/>
    </row>
    <row r="50" spans="2:5" ht="15.75" thickBot="1">
      <c r="B50" s="102" t="s">
        <v>162</v>
      </c>
      <c r="C50" s="153">
        <f>SUM('BUDGET DETAIL'!G179)</f>
        <v>0</v>
      </c>
      <c r="D50" s="135"/>
      <c r="E50" s="135"/>
    </row>
    <row r="51" spans="2:5" ht="7.5" customHeight="1" thickBot="1">
      <c r="B51" s="6"/>
      <c r="C51" s="134"/>
      <c r="D51" s="134"/>
      <c r="E51" s="134"/>
    </row>
    <row r="52" spans="2:5" ht="15.75" thickBot="1">
      <c r="B52" s="100" t="s">
        <v>164</v>
      </c>
      <c r="C52" s="131">
        <f>SUM(C46,C48,C50)</f>
        <v>0</v>
      </c>
      <c r="D52" s="132"/>
      <c r="E52" s="132"/>
    </row>
    <row r="53" spans="2:5" ht="7.5" customHeight="1">
      <c r="B53" s="6"/>
      <c r="C53" s="134"/>
      <c r="D53" s="134"/>
      <c r="E53" s="134"/>
    </row>
    <row r="54" spans="2:5" ht="16.5" thickBot="1">
      <c r="B54" s="205" t="s">
        <v>220</v>
      </c>
      <c r="C54" s="134"/>
      <c r="D54" s="134"/>
      <c r="E54" s="134"/>
    </row>
    <row r="55" spans="2:5" ht="15.75" thickBot="1">
      <c r="B55" s="103" t="s">
        <v>221</v>
      </c>
      <c r="C55" s="208">
        <f>SUM(C36-C52)</f>
        <v>0</v>
      </c>
      <c r="D55" s="132"/>
      <c r="E55" s="132"/>
    </row>
    <row r="56" spans="2:5" ht="15.75" thickBot="1">
      <c r="B56" s="104" t="s">
        <v>222</v>
      </c>
      <c r="C56" s="152">
        <f>'BUDGET DETAIL'!G185</f>
        <v>0</v>
      </c>
      <c r="D56" s="136"/>
      <c r="E56" s="136"/>
    </row>
    <row r="57" spans="2:5" ht="15.75" thickBot="1">
      <c r="B57" s="105" t="s">
        <v>223</v>
      </c>
      <c r="C57" s="207">
        <f>SUM(C55+C56)</f>
        <v>0</v>
      </c>
      <c r="D57" s="137"/>
      <c r="E57" s="137"/>
    </row>
    <row r="58" spans="2:5" ht="7.5" customHeight="1" thickBot="1">
      <c r="B58" s="6"/>
      <c r="C58" s="127"/>
      <c r="D58" s="127"/>
      <c r="E58" s="127"/>
    </row>
    <row r="59" spans="2:5" ht="15.75" thickBot="1">
      <c r="B59" s="206" t="s">
        <v>224</v>
      </c>
      <c r="C59" s="138">
        <f>SUM('BUDGET DETAIL'!G174)</f>
        <v>0</v>
      </c>
      <c r="D59" s="139"/>
      <c r="E59" s="140"/>
    </row>
    <row r="60" spans="2:5" ht="6" customHeight="1" thickBot="1">
      <c r="C60" s="1"/>
      <c r="D60" s="1"/>
      <c r="E60" s="1"/>
    </row>
    <row r="61" spans="2:5" ht="15.75" thickBot="1">
      <c r="B61" s="106" t="s">
        <v>225</v>
      </c>
      <c r="C61" s="141">
        <f>SUM(C57-C59)</f>
        <v>0</v>
      </c>
      <c r="D61" s="139"/>
      <c r="E61" s="139"/>
    </row>
    <row r="62" spans="2:5" ht="7.5" customHeight="1" thickBot="1">
      <c r="B62" s="6"/>
      <c r="C62" s="127"/>
      <c r="D62" s="127"/>
      <c r="E62" s="127"/>
    </row>
    <row r="63" spans="2:5">
      <c r="B63" s="66" t="s">
        <v>226</v>
      </c>
      <c r="C63" s="162">
        <f>SUM('BUDGET DETAIL'!F71)</f>
        <v>0</v>
      </c>
      <c r="D63" s="142"/>
      <c r="E63" s="143"/>
    </row>
    <row r="64" spans="2:5">
      <c r="B64" s="68" t="s">
        <v>227</v>
      </c>
      <c r="C64" s="163">
        <f>SUM('BUDGET DETAIL'!C91)</f>
        <v>0</v>
      </c>
      <c r="D64" s="144"/>
      <c r="E64" s="145"/>
    </row>
    <row r="65" spans="2:5">
      <c r="B65" s="68" t="s">
        <v>228</v>
      </c>
      <c r="C65" s="163">
        <f>AVERAGE('BUDGET DETAIL'!C92,'BUDGET DETAIL'!C93,'BUDGET DETAIL'!C94,'BUDGET DETAIL'!C95)</f>
        <v>0</v>
      </c>
      <c r="D65" s="144"/>
      <c r="E65" s="145"/>
    </row>
    <row r="66" spans="2:5" ht="14.45" customHeight="1" thickBot="1">
      <c r="B66" s="67" t="s">
        <v>229</v>
      </c>
      <c r="C66" s="164">
        <f>AVERAGE('BUDGET DETAIL'!G72:G87)</f>
        <v>0</v>
      </c>
      <c r="D66" s="146"/>
      <c r="E66" s="147"/>
    </row>
    <row r="70" spans="2:5">
      <c r="B70" s="107"/>
    </row>
  </sheetData>
  <sheetProtection algorithmName="SHA-512" hashValue="7U0XspAIv7OXUMWZfnd937Eah/FZJ6YChl5U0ghZy0kPeYewBf+yLudP1mr2ozr5DazdixndMad7jCxOalEEsw==" saltValue="vvEec40VSb7Yor4O4TBbKA==" spinCount="100000" sheet="1" objects="1" scenarios="1" selectLockedCells="1" selectUnlockedCells="1"/>
  <mergeCells count="11">
    <mergeCell ref="B39:E39"/>
    <mergeCell ref="C13:E13"/>
    <mergeCell ref="B9:E9"/>
    <mergeCell ref="C14:E14"/>
    <mergeCell ref="B6:E6"/>
    <mergeCell ref="C11:E11"/>
    <mergeCell ref="C12:E12"/>
    <mergeCell ref="B21:E21"/>
    <mergeCell ref="B28:E28"/>
    <mergeCell ref="B16:E16"/>
    <mergeCell ref="B8:E8"/>
  </mergeCells>
  <printOptions horizontalCentered="1"/>
  <pageMargins left="0.81" right="0.78" top="0.15748031496062992" bottom="0.19685039370078741" header="0" footer="0"/>
  <pageSetup paperSize="9" scale="74" fitToWidth="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5227d9-0c76-4620-92cc-e40d946c07f0">
      <Terms xmlns="http://schemas.microsoft.com/office/infopath/2007/PartnerControls"/>
    </lcf76f155ced4ddcb4097134ff3c332f>
    <TaxCatchAll xmlns="8ee7d6c6-92e3-4439-82c3-75a98e73d5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ACA20E5664E248BCF5BB9D7360C5F4" ma:contentTypeVersion="13" ma:contentTypeDescription="Create a new document." ma:contentTypeScope="" ma:versionID="e91b4283db03ac422550097e440975f9">
  <xsd:schema xmlns:xsd="http://www.w3.org/2001/XMLSchema" xmlns:xs="http://www.w3.org/2001/XMLSchema" xmlns:p="http://schemas.microsoft.com/office/2006/metadata/properties" xmlns:ns2="a25227d9-0c76-4620-92cc-e40d946c07f0" xmlns:ns3="8ee7d6c6-92e3-4439-82c3-75a98e73d5a8" targetNamespace="http://schemas.microsoft.com/office/2006/metadata/properties" ma:root="true" ma:fieldsID="2ae5a068716fbcdf8433b475d195333f" ns2:_="" ns3:_="">
    <xsd:import namespace="a25227d9-0c76-4620-92cc-e40d946c07f0"/>
    <xsd:import namespace="8ee7d6c6-92e3-4439-82c3-75a98e73d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227d9-0c76-4620-92cc-e40d946c0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52a04f6-fc76-4975-9bf5-11ac8e7f24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7d6c6-92e3-4439-82c3-75a98e73d5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5e73b44-73dc-4e6c-a347-fe070d6b8400}" ma:internalName="TaxCatchAll" ma:showField="CatchAllData" ma:web="8ee7d6c6-92e3-4439-82c3-75a98e73d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2E12D2-B731-42C6-93AF-F84599BB2B39}"/>
</file>

<file path=customXml/itemProps2.xml><?xml version="1.0" encoding="utf-8"?>
<ds:datastoreItem xmlns:ds="http://schemas.openxmlformats.org/officeDocument/2006/customXml" ds:itemID="{12C67CE5-A14D-4138-ABD2-A68D40F4DD6F}"/>
</file>

<file path=customXml/itemProps3.xml><?xml version="1.0" encoding="utf-8"?>
<ds:datastoreItem xmlns:ds="http://schemas.openxmlformats.org/officeDocument/2006/customXml" ds:itemID="{94BBA5D7-1022-41F5-9C67-5B48278E0561}"/>
</file>

<file path=docProps/app.xml><?xml version="1.0" encoding="utf-8"?>
<Properties xmlns="http://schemas.openxmlformats.org/officeDocument/2006/extended-properties" xmlns:vt="http://schemas.openxmlformats.org/officeDocument/2006/docPropsVTypes">
  <Application>Microsoft Excel Online</Application>
  <Manager/>
  <Company>backstage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dc:creator>
  <cp:keywords/>
  <dc:description/>
  <cp:lastModifiedBy>Maeve Giles</cp:lastModifiedBy>
  <cp:revision/>
  <dcterms:created xsi:type="dcterms:W3CDTF">2009-03-27T12:41:19Z</dcterms:created>
  <dcterms:modified xsi:type="dcterms:W3CDTF">2025-01-21T15:14:50Z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0x010100B1ACA20E5664E248BCF5BB9D7360C5F4</vt:lpwstr>
  </property>
  <property fmtid="{D5CDD505-2E9C-101B-9397-08002B2CF9AE}" pid="3" name="MediaServiceImageTags">
    <vt:lpwstr/>
  </property>
</Properties>
</file>